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560" yWindow="1575" windowWidth="17535" windowHeight="10425" activeTab="1"/>
  </bookViews>
  <sheets>
    <sheet name="NOVICE MARATHON" sheetId="4" r:id="rId1"/>
    <sheet name="HALF MARATHON" sheetId="6" r:id="rId2"/>
    <sheet name="4.1 TRACK" sheetId="1" r:id="rId3"/>
    <sheet name="4.2 TEMPO" sheetId="2" r:id="rId4"/>
    <sheet name="4.3 LONG" sheetId="3" r:id="rId5"/>
  </sheets>
  <definedNames>
    <definedName name="_xlnm._FilterDatabase" localSheetId="1" hidden="1">'HALF MARATHON'!$A$9:$W$98</definedName>
    <definedName name="_xlnm._FilterDatabase" localSheetId="0" hidden="1">'NOVICE MARATHON'!$A$9:$W$16</definedName>
    <definedName name="_xlnm.Print_Titles" localSheetId="1">'HALF MARATHON'!$4:$9</definedName>
    <definedName name="_xlnm.Print_Titles" localSheetId="0">'NOVICE MARATHON'!$4:$9</definedName>
    <definedName name="TRACK">'4.1 TRACK'!$A$2:$I$302</definedName>
  </definedNames>
  <calcPr calcId="144525"/>
</workbook>
</file>

<file path=xl/calcChain.xml><?xml version="1.0" encoding="utf-8"?>
<calcChain xmlns="http://schemas.openxmlformats.org/spreadsheetml/2006/main">
  <c r="O36" i="6" l="1"/>
  <c r="O66" i="6"/>
  <c r="O92" i="6"/>
  <c r="O114" i="6"/>
  <c r="O154" i="6"/>
  <c r="O164" i="6"/>
  <c r="O178" i="6"/>
  <c r="O188" i="6"/>
  <c r="O196" i="6"/>
  <c r="O226" i="6"/>
  <c r="O244" i="6"/>
  <c r="O232" i="6"/>
  <c r="O233" i="6" s="1"/>
  <c r="O234" i="6" s="1"/>
  <c r="O221" i="6"/>
  <c r="O222" i="6" s="1"/>
  <c r="O218" i="6"/>
  <c r="O219" i="6" s="1"/>
  <c r="O220" i="6" s="1"/>
  <c r="O131" i="6"/>
  <c r="O132" i="6"/>
  <c r="O128" i="6"/>
  <c r="O129" i="6" s="1"/>
  <c r="O130" i="6" s="1"/>
  <c r="O103" i="6"/>
  <c r="O104" i="6" s="1"/>
  <c r="O100" i="6"/>
  <c r="O101" i="6" s="1"/>
  <c r="O102" i="6" s="1"/>
  <c r="O80" i="6"/>
  <c r="O81" i="6" s="1"/>
  <c r="O82" i="6" s="1"/>
  <c r="O52" i="6"/>
  <c r="O53" i="6" s="1"/>
  <c r="O54" i="6" s="1"/>
  <c r="O10" i="6"/>
  <c r="O11" i="6" s="1"/>
  <c r="O12" i="6" s="1"/>
  <c r="W244" i="6"/>
  <c r="W232" i="6"/>
  <c r="W226" i="6"/>
  <c r="W218" i="6"/>
  <c r="W196" i="6"/>
  <c r="W188" i="6"/>
  <c r="W178" i="6"/>
  <c r="W164" i="6"/>
  <c r="W154" i="6"/>
  <c r="W128" i="6"/>
  <c r="W114" i="6"/>
  <c r="W100" i="6"/>
  <c r="W92" i="6"/>
  <c r="W80" i="6"/>
  <c r="W66" i="6"/>
  <c r="W52" i="6"/>
  <c r="W36" i="6"/>
  <c r="W10" i="6"/>
  <c r="W216" i="4"/>
  <c r="W204" i="4"/>
  <c r="W186" i="4"/>
  <c r="W164" i="4"/>
  <c r="W156" i="4"/>
  <c r="W146" i="4"/>
  <c r="W126" i="4"/>
  <c r="W116" i="4"/>
  <c r="W90" i="4"/>
  <c r="W76" i="4"/>
  <c r="W62" i="4"/>
  <c r="W54" i="4"/>
  <c r="W42" i="4"/>
  <c r="W28" i="4"/>
  <c r="W18" i="4"/>
  <c r="W10" i="4"/>
  <c r="O62" i="4"/>
  <c r="O126" i="4"/>
  <c r="O147" i="4"/>
  <c r="O146" i="4"/>
  <c r="O156" i="4"/>
  <c r="O164" i="4"/>
  <c r="O186" i="4"/>
  <c r="O216" i="4"/>
  <c r="O204" i="4"/>
  <c r="O205" i="4" s="1"/>
  <c r="O206" i="4" s="1"/>
  <c r="O117" i="4"/>
  <c r="O118" i="4" s="1"/>
  <c r="O116" i="4"/>
  <c r="O90" i="4"/>
  <c r="O91" i="4" s="1"/>
  <c r="O92" i="4" s="1"/>
  <c r="O77" i="4"/>
  <c r="O78" i="4" s="1"/>
  <c r="O76" i="4"/>
  <c r="O54" i="4"/>
  <c r="O55" i="4" s="1"/>
  <c r="O56" i="4" s="1"/>
  <c r="O42" i="4"/>
  <c r="O43" i="4" s="1"/>
  <c r="O44" i="4" s="1"/>
  <c r="O28" i="4"/>
  <c r="O29" i="4" s="1"/>
  <c r="O30" i="4" s="1"/>
  <c r="O18" i="4"/>
  <c r="O19" i="4" s="1"/>
  <c r="O20" i="4" s="1"/>
  <c r="O10" i="4"/>
  <c r="O11" i="4" s="1"/>
  <c r="O12" i="4" s="1"/>
  <c r="H27" i="6"/>
  <c r="H28" i="6" s="1"/>
  <c r="H29" i="6" s="1"/>
  <c r="H30" i="6" s="1"/>
  <c r="H31" i="6" s="1"/>
  <c r="H32" i="6" s="1"/>
  <c r="H33" i="6" s="1"/>
  <c r="H34" i="6" s="1"/>
  <c r="H26" i="6"/>
  <c r="V9" i="4"/>
  <c r="N9" i="4"/>
  <c r="F9" i="4"/>
  <c r="V9" i="6"/>
  <c r="N9" i="6"/>
  <c r="F9" i="6"/>
  <c r="E9" i="6"/>
  <c r="U244" i="6"/>
  <c r="V244" i="6" s="1"/>
  <c r="U232" i="6"/>
  <c r="V232" i="6" s="1"/>
  <c r="U226" i="6"/>
  <c r="V226" i="6" s="1"/>
  <c r="U218" i="6"/>
  <c r="V218" i="6" s="1"/>
  <c r="U196" i="6"/>
  <c r="V196" i="6" s="1"/>
  <c r="U188" i="6"/>
  <c r="V188" i="6" s="1"/>
  <c r="U178" i="6"/>
  <c r="V178" i="6" s="1"/>
  <c r="U164" i="6"/>
  <c r="V164" i="6" s="1"/>
  <c r="U154" i="6"/>
  <c r="V154" i="6" s="1"/>
  <c r="U100" i="6"/>
  <c r="V100" i="6" s="1"/>
  <c r="U92" i="6"/>
  <c r="V92" i="6" s="1"/>
  <c r="U80" i="6"/>
  <c r="V80" i="6" s="1"/>
  <c r="U128" i="6"/>
  <c r="U114" i="6"/>
  <c r="U66" i="6"/>
  <c r="U52" i="6"/>
  <c r="U36" i="6"/>
  <c r="U10" i="6"/>
  <c r="M234" i="6"/>
  <c r="N234" i="6" s="1"/>
  <c r="M233" i="6"/>
  <c r="M232" i="6"/>
  <c r="N232" i="6" s="1"/>
  <c r="M226" i="6"/>
  <c r="N226" i="6" s="1"/>
  <c r="M222" i="6"/>
  <c r="N222" i="6" s="1"/>
  <c r="M221" i="6"/>
  <c r="N221" i="6" s="1"/>
  <c r="M220" i="6"/>
  <c r="N220" i="6" s="1"/>
  <c r="M219" i="6"/>
  <c r="N219" i="6" s="1"/>
  <c r="M218" i="6"/>
  <c r="N218" i="6" s="1"/>
  <c r="M196" i="6"/>
  <c r="N196" i="6" s="1"/>
  <c r="M188" i="6"/>
  <c r="N188" i="6" s="1"/>
  <c r="M178" i="6"/>
  <c r="N178" i="6" s="1"/>
  <c r="M164" i="6"/>
  <c r="N164" i="6" s="1"/>
  <c r="M154" i="6"/>
  <c r="N154" i="6" s="1"/>
  <c r="M132" i="6"/>
  <c r="N132" i="6" s="1"/>
  <c r="M131" i="6"/>
  <c r="N131" i="6" s="1"/>
  <c r="M130" i="6"/>
  <c r="N130" i="6" s="1"/>
  <c r="M129" i="6"/>
  <c r="N129" i="6" s="1"/>
  <c r="M128" i="6"/>
  <c r="N128" i="6" s="1"/>
  <c r="M114" i="6"/>
  <c r="N114" i="6" s="1"/>
  <c r="M104" i="6"/>
  <c r="N104" i="6" s="1"/>
  <c r="M103" i="6"/>
  <c r="N103" i="6" s="1"/>
  <c r="M102" i="6"/>
  <c r="N102" i="6" s="1"/>
  <c r="M101" i="6"/>
  <c r="N101" i="6" s="1"/>
  <c r="M100" i="6"/>
  <c r="N100" i="6" s="1"/>
  <c r="M92" i="6"/>
  <c r="N92" i="6" s="1"/>
  <c r="M82" i="6"/>
  <c r="N82" i="6" s="1"/>
  <c r="M81" i="6"/>
  <c r="N81" i="6" s="1"/>
  <c r="M80" i="6"/>
  <c r="N80" i="6" s="1"/>
  <c r="M66" i="6"/>
  <c r="N66" i="6" s="1"/>
  <c r="M54" i="6"/>
  <c r="N54" i="6" s="1"/>
  <c r="M53" i="6"/>
  <c r="N53" i="6" s="1"/>
  <c r="M52" i="6"/>
  <c r="N52" i="6" s="1"/>
  <c r="M12" i="6"/>
  <c r="N12" i="6" s="1"/>
  <c r="M11" i="6"/>
  <c r="N11" i="6" s="1"/>
  <c r="M10" i="6"/>
  <c r="N10" i="6" s="1"/>
  <c r="G229" i="6"/>
  <c r="E229" i="6" s="1"/>
  <c r="F229" i="6" s="1"/>
  <c r="G227" i="6"/>
  <c r="E227" i="6" s="1"/>
  <c r="F227" i="6" s="1"/>
  <c r="G226" i="6"/>
  <c r="H226" i="6" s="1"/>
  <c r="G215" i="6"/>
  <c r="E215" i="6" s="1"/>
  <c r="F215" i="6" s="1"/>
  <c r="G213" i="6"/>
  <c r="E213" i="6" s="1"/>
  <c r="F213" i="6" s="1"/>
  <c r="G211" i="6"/>
  <c r="E211" i="6" s="1"/>
  <c r="F211" i="6" s="1"/>
  <c r="G209" i="6"/>
  <c r="E209" i="6" s="1"/>
  <c r="F209" i="6" s="1"/>
  <c r="G207" i="6"/>
  <c r="E207" i="6" s="1"/>
  <c r="F207" i="6" s="1"/>
  <c r="G205" i="6"/>
  <c r="E205" i="6" s="1"/>
  <c r="F205" i="6" s="1"/>
  <c r="G203" i="6"/>
  <c r="E203" i="6" s="1"/>
  <c r="F203" i="6" s="1"/>
  <c r="G201" i="6"/>
  <c r="E201" i="6" s="1"/>
  <c r="F201" i="6" s="1"/>
  <c r="G199" i="6"/>
  <c r="E199" i="6" s="1"/>
  <c r="F199" i="6" s="1"/>
  <c r="G197" i="6"/>
  <c r="E197" i="6" s="1"/>
  <c r="F197" i="6" s="1"/>
  <c r="H196" i="6"/>
  <c r="N233" i="6" l="1"/>
  <c r="H227" i="6"/>
  <c r="H228" i="6" s="1"/>
  <c r="H229" i="6" s="1"/>
  <c r="H230" i="6" s="1"/>
  <c r="H197" i="6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G175" i="6"/>
  <c r="E175" i="6" s="1"/>
  <c r="F175" i="6" s="1"/>
  <c r="G173" i="6"/>
  <c r="E173" i="6" s="1"/>
  <c r="F173" i="6" s="1"/>
  <c r="G171" i="6"/>
  <c r="E171" i="6" s="1"/>
  <c r="F171" i="6" s="1"/>
  <c r="G169" i="6"/>
  <c r="E169" i="6" s="1"/>
  <c r="F169" i="6" s="1"/>
  <c r="G167" i="6"/>
  <c r="E167" i="6" s="1"/>
  <c r="F167" i="6" s="1"/>
  <c r="G165" i="6"/>
  <c r="H164" i="6"/>
  <c r="G151" i="6"/>
  <c r="E151" i="6" s="1"/>
  <c r="F151" i="6" s="1"/>
  <c r="G149" i="6"/>
  <c r="E149" i="6" s="1"/>
  <c r="F149" i="6" s="1"/>
  <c r="G147" i="6"/>
  <c r="E147" i="6" s="1"/>
  <c r="F147" i="6" s="1"/>
  <c r="G145" i="6"/>
  <c r="E145" i="6" s="1"/>
  <c r="F145" i="6" s="1"/>
  <c r="G143" i="6"/>
  <c r="E143" i="6" s="1"/>
  <c r="F143" i="6" s="1"/>
  <c r="G141" i="6"/>
  <c r="E141" i="6" s="1"/>
  <c r="F141" i="6" s="1"/>
  <c r="G139" i="6"/>
  <c r="E139" i="6" s="1"/>
  <c r="F139" i="6" s="1"/>
  <c r="G137" i="6"/>
  <c r="E137" i="6" s="1"/>
  <c r="F137" i="6" s="1"/>
  <c r="G135" i="6"/>
  <c r="E135" i="6" s="1"/>
  <c r="F135" i="6" s="1"/>
  <c r="G133" i="6"/>
  <c r="E133" i="6" s="1"/>
  <c r="F133" i="6" s="1"/>
  <c r="G131" i="6"/>
  <c r="E131" i="6" s="1"/>
  <c r="F131" i="6" s="1"/>
  <c r="G129" i="6"/>
  <c r="H128" i="6"/>
  <c r="G125" i="6"/>
  <c r="E125" i="6" s="1"/>
  <c r="F125" i="6" s="1"/>
  <c r="G123" i="6"/>
  <c r="E123" i="6" s="1"/>
  <c r="F123" i="6" s="1"/>
  <c r="G121" i="6"/>
  <c r="E121" i="6" s="1"/>
  <c r="F121" i="6" s="1"/>
  <c r="G119" i="6"/>
  <c r="E119" i="6" s="1"/>
  <c r="F119" i="6" s="1"/>
  <c r="G117" i="6"/>
  <c r="E117" i="6" s="1"/>
  <c r="F117" i="6" s="1"/>
  <c r="G115" i="6"/>
  <c r="H114" i="6"/>
  <c r="G111" i="6"/>
  <c r="E111" i="6" s="1"/>
  <c r="F111" i="6" s="1"/>
  <c r="G109" i="6"/>
  <c r="E109" i="6" s="1"/>
  <c r="F109" i="6" s="1"/>
  <c r="G107" i="6"/>
  <c r="E107" i="6" s="1"/>
  <c r="F107" i="6" s="1"/>
  <c r="G105" i="6"/>
  <c r="E105" i="6" s="1"/>
  <c r="F105" i="6" s="1"/>
  <c r="G103" i="6"/>
  <c r="E103" i="6" s="1"/>
  <c r="F103" i="6" s="1"/>
  <c r="G101" i="6"/>
  <c r="H100" i="6"/>
  <c r="G89" i="6"/>
  <c r="E89" i="6" s="1"/>
  <c r="F89" i="6" s="1"/>
  <c r="G87" i="6"/>
  <c r="E87" i="6" s="1"/>
  <c r="F87" i="6" s="1"/>
  <c r="G85" i="6"/>
  <c r="E85" i="6" s="1"/>
  <c r="F85" i="6" s="1"/>
  <c r="G83" i="6"/>
  <c r="E83" i="6" s="1"/>
  <c r="F83" i="6" s="1"/>
  <c r="G81" i="6"/>
  <c r="E81" i="6" s="1"/>
  <c r="F81" i="6" s="1"/>
  <c r="G80" i="6"/>
  <c r="H80" i="6" s="1"/>
  <c r="G77" i="6"/>
  <c r="E77" i="6" s="1"/>
  <c r="F77" i="6" s="1"/>
  <c r="G75" i="6"/>
  <c r="E75" i="6" s="1"/>
  <c r="F75" i="6" s="1"/>
  <c r="G73" i="6"/>
  <c r="E73" i="6" s="1"/>
  <c r="F73" i="6" s="1"/>
  <c r="G71" i="6"/>
  <c r="E71" i="6" s="1"/>
  <c r="F71" i="6" s="1"/>
  <c r="G69" i="6"/>
  <c r="E69" i="6" s="1"/>
  <c r="F69" i="6" s="1"/>
  <c r="G67" i="6"/>
  <c r="H66" i="6"/>
  <c r="G63" i="6"/>
  <c r="E63" i="6" s="1"/>
  <c r="F63" i="6" s="1"/>
  <c r="G61" i="6"/>
  <c r="E61" i="6" s="1"/>
  <c r="F61" i="6" s="1"/>
  <c r="G59" i="6"/>
  <c r="E59" i="6" s="1"/>
  <c r="F59" i="6" s="1"/>
  <c r="G57" i="6"/>
  <c r="E57" i="6" s="1"/>
  <c r="F57" i="6" s="1"/>
  <c r="G55" i="6"/>
  <c r="E55" i="6" s="1"/>
  <c r="F55" i="6" s="1"/>
  <c r="G53" i="6"/>
  <c r="H52" i="6"/>
  <c r="G49" i="6"/>
  <c r="E49" i="6" s="1"/>
  <c r="F49" i="6" s="1"/>
  <c r="G47" i="6"/>
  <c r="E47" i="6" s="1"/>
  <c r="F47" i="6" s="1"/>
  <c r="G45" i="6"/>
  <c r="E45" i="6" s="1"/>
  <c r="F45" i="6" s="1"/>
  <c r="G43" i="6"/>
  <c r="E43" i="6" s="1"/>
  <c r="F43" i="6" s="1"/>
  <c r="G41" i="6"/>
  <c r="E41" i="6" s="1"/>
  <c r="F41" i="6" s="1"/>
  <c r="G39" i="6"/>
  <c r="E39" i="6" s="1"/>
  <c r="F39" i="6" s="1"/>
  <c r="G37" i="6"/>
  <c r="M36" i="6"/>
  <c r="H36" i="6"/>
  <c r="G27" i="6"/>
  <c r="E27" i="6" s="1"/>
  <c r="F27" i="6" s="1"/>
  <c r="G29" i="6"/>
  <c r="E29" i="6" s="1"/>
  <c r="F29" i="6" s="1"/>
  <c r="G33" i="6"/>
  <c r="E33" i="6" s="1"/>
  <c r="F33" i="6" s="1"/>
  <c r="G31" i="6"/>
  <c r="E31" i="6" s="1"/>
  <c r="F31" i="6" s="1"/>
  <c r="G25" i="6"/>
  <c r="E25" i="6" s="1"/>
  <c r="F25" i="6" s="1"/>
  <c r="G23" i="6"/>
  <c r="E23" i="6" s="1"/>
  <c r="F23" i="6" s="1"/>
  <c r="G21" i="6"/>
  <c r="E21" i="6" s="1"/>
  <c r="F21" i="6" s="1"/>
  <c r="G19" i="6"/>
  <c r="E19" i="6" s="1"/>
  <c r="F19" i="6" s="1"/>
  <c r="G17" i="6"/>
  <c r="E17" i="6" s="1"/>
  <c r="F17" i="6" s="1"/>
  <c r="G15" i="6"/>
  <c r="E15" i="6" s="1"/>
  <c r="F15" i="6" s="1"/>
  <c r="G13" i="6"/>
  <c r="E13" i="6" s="1"/>
  <c r="F13" i="6" s="1"/>
  <c r="G11" i="6"/>
  <c r="V10" i="6"/>
  <c r="H10" i="6"/>
  <c r="G255" i="6"/>
  <c r="E255" i="6" s="1"/>
  <c r="F255" i="6" s="1"/>
  <c r="G253" i="6"/>
  <c r="E253" i="6" s="1"/>
  <c r="F253" i="6" s="1"/>
  <c r="G251" i="6"/>
  <c r="E251" i="6" s="1"/>
  <c r="F251" i="6" s="1"/>
  <c r="G249" i="6"/>
  <c r="E249" i="6" s="1"/>
  <c r="F249" i="6" s="1"/>
  <c r="G247" i="6"/>
  <c r="E247" i="6" s="1"/>
  <c r="F247" i="6" s="1"/>
  <c r="G245" i="6"/>
  <c r="M244" i="6"/>
  <c r="H244" i="6"/>
  <c r="G241" i="6"/>
  <c r="E241" i="6" s="1"/>
  <c r="F241" i="6" s="1"/>
  <c r="G239" i="6"/>
  <c r="E239" i="6" s="1"/>
  <c r="F239" i="6" s="1"/>
  <c r="G237" i="6"/>
  <c r="E237" i="6" s="1"/>
  <c r="F237" i="6" s="1"/>
  <c r="G235" i="6"/>
  <c r="E235" i="6" s="1"/>
  <c r="F235" i="6" s="1"/>
  <c r="G233" i="6"/>
  <c r="E233" i="6" s="1"/>
  <c r="F233" i="6" s="1"/>
  <c r="H232" i="6"/>
  <c r="G193" i="6"/>
  <c r="E193" i="6" s="1"/>
  <c r="F193" i="6" s="1"/>
  <c r="G191" i="6"/>
  <c r="E191" i="6" s="1"/>
  <c r="F191" i="6" s="1"/>
  <c r="G189" i="6"/>
  <c r="H189" i="6" s="1"/>
  <c r="H190" i="6" s="1"/>
  <c r="H188" i="6"/>
  <c r="G223" i="6"/>
  <c r="E223" i="6" s="1"/>
  <c r="F223" i="6" s="1"/>
  <c r="G221" i="6"/>
  <c r="E221" i="6" s="1"/>
  <c r="F221" i="6" s="1"/>
  <c r="G219" i="6"/>
  <c r="G218" i="6"/>
  <c r="H218" i="6" s="1"/>
  <c r="G185" i="6"/>
  <c r="E185" i="6" s="1"/>
  <c r="F185" i="6" s="1"/>
  <c r="G183" i="6"/>
  <c r="E183" i="6" s="1"/>
  <c r="F183" i="6" s="1"/>
  <c r="G181" i="6"/>
  <c r="E181" i="6" s="1"/>
  <c r="F181" i="6" s="1"/>
  <c r="G179" i="6"/>
  <c r="H178" i="6"/>
  <c r="G161" i="6"/>
  <c r="E161" i="6" s="1"/>
  <c r="F161" i="6" s="1"/>
  <c r="G159" i="6"/>
  <c r="E159" i="6" s="1"/>
  <c r="F159" i="6" s="1"/>
  <c r="G157" i="6"/>
  <c r="E157" i="6" s="1"/>
  <c r="F157" i="6" s="1"/>
  <c r="G155" i="6"/>
  <c r="E155" i="6" s="1"/>
  <c r="F155" i="6" s="1"/>
  <c r="G154" i="6"/>
  <c r="H154" i="6" s="1"/>
  <c r="G97" i="6"/>
  <c r="E97" i="6" s="1"/>
  <c r="F97" i="6" s="1"/>
  <c r="G95" i="6"/>
  <c r="E95" i="6" s="1"/>
  <c r="F95" i="6" s="1"/>
  <c r="G93" i="6"/>
  <c r="H92" i="6"/>
  <c r="U9" i="6"/>
  <c r="M9" i="6"/>
  <c r="U76" i="4"/>
  <c r="V76" i="4" s="1"/>
  <c r="G227" i="4"/>
  <c r="E227" i="4" s="1"/>
  <c r="F227" i="4" s="1"/>
  <c r="G225" i="4"/>
  <c r="E225" i="4" s="1"/>
  <c r="F225" i="4" s="1"/>
  <c r="G223" i="4"/>
  <c r="G221" i="4"/>
  <c r="E221" i="4" s="1"/>
  <c r="F221" i="4" s="1"/>
  <c r="G219" i="4"/>
  <c r="E219" i="4" s="1"/>
  <c r="F219" i="4" s="1"/>
  <c r="G217" i="4"/>
  <c r="G213" i="4"/>
  <c r="G211" i="4"/>
  <c r="G209" i="4"/>
  <c r="G207" i="4"/>
  <c r="G205" i="4"/>
  <c r="G201" i="4"/>
  <c r="G199" i="4"/>
  <c r="G197" i="4"/>
  <c r="G195" i="4"/>
  <c r="G193" i="4"/>
  <c r="G191" i="4"/>
  <c r="G189" i="4"/>
  <c r="G187" i="4"/>
  <c r="G183" i="4"/>
  <c r="G181" i="4"/>
  <c r="G179" i="4"/>
  <c r="G177" i="4"/>
  <c r="G175" i="4"/>
  <c r="G173" i="4"/>
  <c r="G171" i="4"/>
  <c r="G169" i="4"/>
  <c r="G167" i="4"/>
  <c r="G165" i="4"/>
  <c r="G161" i="4"/>
  <c r="G159" i="4"/>
  <c r="G157" i="4"/>
  <c r="G153" i="4"/>
  <c r="G151" i="4"/>
  <c r="G149" i="4"/>
  <c r="G147" i="4"/>
  <c r="G143" i="4"/>
  <c r="G141" i="4"/>
  <c r="G139" i="4"/>
  <c r="G137" i="4"/>
  <c r="G135" i="4"/>
  <c r="G133" i="4"/>
  <c r="G131" i="4"/>
  <c r="G129" i="4"/>
  <c r="G127" i="4"/>
  <c r="G123" i="4"/>
  <c r="G121" i="4"/>
  <c r="G119" i="4"/>
  <c r="G117" i="4"/>
  <c r="G113" i="4"/>
  <c r="G111" i="4"/>
  <c r="G109" i="4"/>
  <c r="G107" i="4"/>
  <c r="G105" i="4"/>
  <c r="G103" i="4"/>
  <c r="G101" i="4"/>
  <c r="G99" i="4"/>
  <c r="G97" i="4"/>
  <c r="G95" i="4"/>
  <c r="G93" i="4"/>
  <c r="G91" i="4"/>
  <c r="G87" i="4"/>
  <c r="G85" i="4"/>
  <c r="G83" i="4"/>
  <c r="G81" i="4"/>
  <c r="G79" i="4"/>
  <c r="G77" i="4"/>
  <c r="G73" i="4"/>
  <c r="G71" i="4"/>
  <c r="G69" i="4"/>
  <c r="G67" i="4"/>
  <c r="G65" i="4"/>
  <c r="G63" i="4"/>
  <c r="G59" i="4"/>
  <c r="G57" i="4"/>
  <c r="G55" i="4"/>
  <c r="G51" i="4"/>
  <c r="G49" i="4"/>
  <c r="G47" i="4"/>
  <c r="G45" i="4"/>
  <c r="G43" i="4"/>
  <c r="G42" i="4"/>
  <c r="H42" i="4" s="1"/>
  <c r="G39" i="4"/>
  <c r="E39" i="4" s="1"/>
  <c r="F39" i="4" s="1"/>
  <c r="G37" i="4"/>
  <c r="E37" i="4" s="1"/>
  <c r="F37" i="4" s="1"/>
  <c r="G35" i="4"/>
  <c r="G33" i="4"/>
  <c r="E33" i="4" s="1"/>
  <c r="F33" i="4" s="1"/>
  <c r="G31" i="4"/>
  <c r="E31" i="4" s="1"/>
  <c r="F31" i="4" s="1"/>
  <c r="G29" i="4"/>
  <c r="E29" i="4" s="1"/>
  <c r="F29" i="4" s="1"/>
  <c r="G25" i="4"/>
  <c r="E25" i="4" s="1"/>
  <c r="F25" i="4" s="1"/>
  <c r="G23" i="4"/>
  <c r="E23" i="4" s="1"/>
  <c r="F23" i="4" s="1"/>
  <c r="G21" i="4"/>
  <c r="G19" i="4"/>
  <c r="E19" i="4" s="1"/>
  <c r="F19" i="4" s="1"/>
  <c r="G18" i="4"/>
  <c r="G15" i="4"/>
  <c r="E15" i="4" s="1"/>
  <c r="F15" i="4" s="1"/>
  <c r="G13" i="4"/>
  <c r="E13" i="4" s="1"/>
  <c r="F13" i="4" s="1"/>
  <c r="G11" i="4"/>
  <c r="U9" i="4"/>
  <c r="M9" i="4"/>
  <c r="U156" i="4"/>
  <c r="U126" i="4"/>
  <c r="U116" i="4"/>
  <c r="U42" i="4"/>
  <c r="E9" i="4"/>
  <c r="E223" i="4"/>
  <c r="F223" i="4" s="1"/>
  <c r="H216" i="4"/>
  <c r="H204" i="4"/>
  <c r="H186" i="4"/>
  <c r="H164" i="4"/>
  <c r="H156" i="4"/>
  <c r="H146" i="4"/>
  <c r="H126" i="4"/>
  <c r="H116" i="4"/>
  <c r="H90" i="4"/>
  <c r="H76" i="4"/>
  <c r="H62" i="4"/>
  <c r="H54" i="4"/>
  <c r="U216" i="4"/>
  <c r="U204" i="4"/>
  <c r="U186" i="4"/>
  <c r="U164" i="4"/>
  <c r="U146" i="4"/>
  <c r="U90" i="4"/>
  <c r="U62" i="4"/>
  <c r="U54" i="4"/>
  <c r="U28" i="4"/>
  <c r="U18" i="4"/>
  <c r="U10" i="4"/>
  <c r="M216" i="4"/>
  <c r="N216" i="4" s="1"/>
  <c r="M206" i="4"/>
  <c r="N206" i="4" s="1"/>
  <c r="M205" i="4"/>
  <c r="N205" i="4" s="1"/>
  <c r="M204" i="4"/>
  <c r="N204" i="4" s="1"/>
  <c r="M186" i="4"/>
  <c r="N186" i="4" s="1"/>
  <c r="M164" i="4"/>
  <c r="N164" i="4" s="1"/>
  <c r="M156" i="4"/>
  <c r="N156" i="4" s="1"/>
  <c r="M147" i="4"/>
  <c r="N147" i="4" s="1"/>
  <c r="M146" i="4"/>
  <c r="N146" i="4" s="1"/>
  <c r="M126" i="4"/>
  <c r="N126" i="4" s="1"/>
  <c r="M118" i="4"/>
  <c r="N118" i="4" s="1"/>
  <c r="M117" i="4"/>
  <c r="N117" i="4" s="1"/>
  <c r="M116" i="4"/>
  <c r="N116" i="4" s="1"/>
  <c r="M92" i="4"/>
  <c r="N92" i="4" s="1"/>
  <c r="M91" i="4"/>
  <c r="N91" i="4" s="1"/>
  <c r="M90" i="4"/>
  <c r="N90" i="4" s="1"/>
  <c r="M78" i="4"/>
  <c r="N78" i="4" s="1"/>
  <c r="M77" i="4"/>
  <c r="N77" i="4" s="1"/>
  <c r="M76" i="4"/>
  <c r="N76" i="4" s="1"/>
  <c r="M62" i="4"/>
  <c r="N62" i="4" s="1"/>
  <c r="M56" i="4"/>
  <c r="N56" i="4" s="1"/>
  <c r="M55" i="4"/>
  <c r="N55" i="4" s="1"/>
  <c r="M54" i="4"/>
  <c r="N54" i="4" s="1"/>
  <c r="M44" i="4"/>
  <c r="N44" i="4" s="1"/>
  <c r="M43" i="4"/>
  <c r="N43" i="4" s="1"/>
  <c r="M42" i="4"/>
  <c r="N42" i="4" s="1"/>
  <c r="M30" i="4"/>
  <c r="N30" i="4" s="1"/>
  <c r="M29" i="4"/>
  <c r="N29" i="4" s="1"/>
  <c r="M28" i="4"/>
  <c r="N28" i="4" s="1"/>
  <c r="M20" i="4"/>
  <c r="N20" i="4" s="1"/>
  <c r="M19" i="4"/>
  <c r="N19" i="4" s="1"/>
  <c r="M18" i="4"/>
  <c r="N18" i="4" s="1"/>
  <c r="M11" i="4"/>
  <c r="N11" i="4" s="1"/>
  <c r="M12" i="4"/>
  <c r="N12" i="4" s="1"/>
  <c r="M10" i="4"/>
  <c r="H28" i="4"/>
  <c r="H10" i="4"/>
  <c r="E35" i="4"/>
  <c r="F35" i="4" s="1"/>
  <c r="H18" i="4"/>
  <c r="E21" i="4"/>
  <c r="F21" i="4" s="1"/>
  <c r="H11" i="4" l="1"/>
  <c r="H12" i="4" s="1"/>
  <c r="H210" i="6"/>
  <c r="H211" i="6" s="1"/>
  <c r="V128" i="6"/>
  <c r="H93" i="6"/>
  <c r="H94" i="6" s="1"/>
  <c r="H11" i="6"/>
  <c r="H12" i="6" s="1"/>
  <c r="H67" i="6"/>
  <c r="H68" i="6" s="1"/>
  <c r="H101" i="6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5" i="6"/>
  <c r="H116" i="6" s="1"/>
  <c r="H129" i="6"/>
  <c r="H130" i="6" s="1"/>
  <c r="H179" i="6"/>
  <c r="H180" i="6" s="1"/>
  <c r="H245" i="6"/>
  <c r="H246" i="6" s="1"/>
  <c r="H37" i="6"/>
  <c r="H38" i="6" s="1"/>
  <c r="H53" i="6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165" i="6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E165" i="6"/>
  <c r="F165" i="6" s="1"/>
  <c r="E129" i="6"/>
  <c r="F129" i="6" s="1"/>
  <c r="H131" i="6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V114" i="6"/>
  <c r="E115" i="6"/>
  <c r="F115" i="6" s="1"/>
  <c r="H117" i="6"/>
  <c r="H118" i="6" s="1"/>
  <c r="H119" i="6" s="1"/>
  <c r="H120" i="6" s="1"/>
  <c r="H121" i="6" s="1"/>
  <c r="H122" i="6" s="1"/>
  <c r="H123" i="6" s="1"/>
  <c r="H124" i="6" s="1"/>
  <c r="H125" i="6" s="1"/>
  <c r="H126" i="6" s="1"/>
  <c r="E101" i="6"/>
  <c r="F101" i="6" s="1"/>
  <c r="E53" i="6"/>
  <c r="F53" i="6" s="1"/>
  <c r="V66" i="6"/>
  <c r="H81" i="6"/>
  <c r="H82" i="6" s="1"/>
  <c r="H83" i="6" s="1"/>
  <c r="H84" i="6" s="1"/>
  <c r="H85" i="6" s="1"/>
  <c r="H86" i="6" s="1"/>
  <c r="H87" i="6" s="1"/>
  <c r="H88" i="6" s="1"/>
  <c r="H89" i="6" s="1"/>
  <c r="H90" i="6" s="1"/>
  <c r="E67" i="6"/>
  <c r="F67" i="6" s="1"/>
  <c r="H69" i="6"/>
  <c r="H70" i="6" s="1"/>
  <c r="H71" i="6" s="1"/>
  <c r="H72" i="6" s="1"/>
  <c r="H73" i="6" s="1"/>
  <c r="H74" i="6" s="1"/>
  <c r="H75" i="6" s="1"/>
  <c r="H76" i="6" s="1"/>
  <c r="H77" i="6" s="1"/>
  <c r="H78" i="6" s="1"/>
  <c r="V52" i="6"/>
  <c r="V36" i="6"/>
  <c r="E37" i="6"/>
  <c r="F37" i="6" s="1"/>
  <c r="H39" i="6"/>
  <c r="H40" i="6" s="1"/>
  <c r="H41" i="6" s="1"/>
  <c r="H42" i="6" s="1"/>
  <c r="H43" i="6" s="1"/>
  <c r="H44" i="6" s="1"/>
  <c r="H45" i="6" s="1"/>
  <c r="H46" i="6" s="1"/>
  <c r="H47" i="6" s="1"/>
  <c r="N36" i="6"/>
  <c r="E179" i="6"/>
  <c r="F179" i="6" s="1"/>
  <c r="H219" i="6"/>
  <c r="H220" i="6" s="1"/>
  <c r="H221" i="6" s="1"/>
  <c r="H222" i="6" s="1"/>
  <c r="H223" i="6" s="1"/>
  <c r="H224" i="6" s="1"/>
  <c r="E11" i="6"/>
  <c r="F11" i="6" s="1"/>
  <c r="E93" i="6"/>
  <c r="F93" i="6" s="1"/>
  <c r="H13" i="6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181" i="6"/>
  <c r="H182" i="6" s="1"/>
  <c r="H183" i="6" s="1"/>
  <c r="H184" i="6" s="1"/>
  <c r="H185" i="6" s="1"/>
  <c r="H186" i="6" s="1"/>
  <c r="E219" i="6"/>
  <c r="F219" i="6" s="1"/>
  <c r="E189" i="6"/>
  <c r="F189" i="6" s="1"/>
  <c r="H233" i="6"/>
  <c r="H234" i="6" s="1"/>
  <c r="H235" i="6" s="1"/>
  <c r="H236" i="6" s="1"/>
  <c r="H237" i="6" s="1"/>
  <c r="H238" i="6" s="1"/>
  <c r="H239" i="6" s="1"/>
  <c r="H240" i="6" s="1"/>
  <c r="H241" i="6" s="1"/>
  <c r="H242" i="6" s="1"/>
  <c r="E245" i="6"/>
  <c r="F245" i="6" s="1"/>
  <c r="H155" i="6"/>
  <c r="H156" i="6" s="1"/>
  <c r="H157" i="6" s="1"/>
  <c r="H158" i="6" s="1"/>
  <c r="H159" i="6" s="1"/>
  <c r="H160" i="6" s="1"/>
  <c r="H161" i="6" s="1"/>
  <c r="H162" i="6" s="1"/>
  <c r="H191" i="6"/>
  <c r="H192" i="6" s="1"/>
  <c r="H193" i="6" s="1"/>
  <c r="H194" i="6" s="1"/>
  <c r="H95" i="6"/>
  <c r="H96" i="6" s="1"/>
  <c r="H97" i="6" s="1"/>
  <c r="H98" i="6" s="1"/>
  <c r="H247" i="6"/>
  <c r="H248" i="6" s="1"/>
  <c r="H249" i="6" s="1"/>
  <c r="H250" i="6" s="1"/>
  <c r="H251" i="6" s="1"/>
  <c r="H252" i="6" s="1"/>
  <c r="H253" i="6" s="1"/>
  <c r="H254" i="6" s="1"/>
  <c r="H255" i="6" s="1"/>
  <c r="H256" i="6" s="1"/>
  <c r="N244" i="6"/>
  <c r="N10" i="4"/>
  <c r="V28" i="4"/>
  <c r="V146" i="4"/>
  <c r="V164" i="4"/>
  <c r="V186" i="4"/>
  <c r="V204" i="4"/>
  <c r="V216" i="4"/>
  <c r="V10" i="4"/>
  <c r="V18" i="4"/>
  <c r="V42" i="4"/>
  <c r="V54" i="4"/>
  <c r="V62" i="4"/>
  <c r="V90" i="4"/>
  <c r="V116" i="4"/>
  <c r="V126" i="4"/>
  <c r="V156" i="4"/>
  <c r="H217" i="4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E217" i="4"/>
  <c r="F217" i="4" s="1"/>
  <c r="H157" i="4"/>
  <c r="H158" i="4" s="1"/>
  <c r="H159" i="4" s="1"/>
  <c r="H160" i="4" s="1"/>
  <c r="H161" i="4" s="1"/>
  <c r="H162" i="4" s="1"/>
  <c r="H205" i="4"/>
  <c r="H206" i="4" s="1"/>
  <c r="H55" i="4"/>
  <c r="H56" i="4" s="1"/>
  <c r="H57" i="4" s="1"/>
  <c r="H58" i="4" s="1"/>
  <c r="H59" i="4" s="1"/>
  <c r="H60" i="4" s="1"/>
  <c r="H63" i="4"/>
  <c r="H64" i="4" s="1"/>
  <c r="H187" i="4"/>
  <c r="H188" i="4" s="1"/>
  <c r="H207" i="4"/>
  <c r="H208" i="4" s="1"/>
  <c r="H209" i="4" s="1"/>
  <c r="H210" i="4" s="1"/>
  <c r="H211" i="4" s="1"/>
  <c r="H212" i="4" s="1"/>
  <c r="H213" i="4" s="1"/>
  <c r="H214" i="4" s="1"/>
  <c r="E205" i="4"/>
  <c r="F205" i="4" s="1"/>
  <c r="E207" i="4"/>
  <c r="F207" i="4" s="1"/>
  <c r="E209" i="4"/>
  <c r="F209" i="4" s="1"/>
  <c r="E211" i="4"/>
  <c r="F211" i="4" s="1"/>
  <c r="E213" i="4"/>
  <c r="F213" i="4" s="1"/>
  <c r="E201" i="4"/>
  <c r="F201" i="4" s="1"/>
  <c r="E199" i="4"/>
  <c r="F199" i="4" s="1"/>
  <c r="E197" i="4"/>
  <c r="F197" i="4" s="1"/>
  <c r="H189" i="4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E187" i="4"/>
  <c r="F187" i="4" s="1"/>
  <c r="E189" i="4"/>
  <c r="F189" i="4" s="1"/>
  <c r="E191" i="4"/>
  <c r="F191" i="4" s="1"/>
  <c r="E193" i="4"/>
  <c r="F193" i="4" s="1"/>
  <c r="E195" i="4"/>
  <c r="F195" i="4" s="1"/>
  <c r="H165" i="4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E165" i="4"/>
  <c r="F165" i="4" s="1"/>
  <c r="E167" i="4"/>
  <c r="F167" i="4" s="1"/>
  <c r="E169" i="4"/>
  <c r="F169" i="4" s="1"/>
  <c r="E171" i="4"/>
  <c r="F171" i="4" s="1"/>
  <c r="E173" i="4"/>
  <c r="F173" i="4" s="1"/>
  <c r="E175" i="4"/>
  <c r="F175" i="4" s="1"/>
  <c r="E177" i="4"/>
  <c r="F177" i="4" s="1"/>
  <c r="E179" i="4"/>
  <c r="F179" i="4" s="1"/>
  <c r="E181" i="4"/>
  <c r="F181" i="4" s="1"/>
  <c r="E183" i="4"/>
  <c r="F183" i="4" s="1"/>
  <c r="E157" i="4"/>
  <c r="F157" i="4" s="1"/>
  <c r="E159" i="4"/>
  <c r="F159" i="4" s="1"/>
  <c r="E161" i="4"/>
  <c r="F161" i="4" s="1"/>
  <c r="H127" i="4"/>
  <c r="H128" i="4" s="1"/>
  <c r="H147" i="4"/>
  <c r="H148" i="4" s="1"/>
  <c r="H149" i="4" s="1"/>
  <c r="H150" i="4" s="1"/>
  <c r="H151" i="4" s="1"/>
  <c r="H152" i="4" s="1"/>
  <c r="H153" i="4" s="1"/>
  <c r="H154" i="4" s="1"/>
  <c r="E147" i="4"/>
  <c r="F147" i="4" s="1"/>
  <c r="E149" i="4"/>
  <c r="F149" i="4" s="1"/>
  <c r="E151" i="4"/>
  <c r="F151" i="4" s="1"/>
  <c r="E153" i="4"/>
  <c r="F153" i="4" s="1"/>
  <c r="E139" i="4"/>
  <c r="F139" i="4" s="1"/>
  <c r="E141" i="4"/>
  <c r="F141" i="4" s="1"/>
  <c r="E143" i="4"/>
  <c r="F143" i="4" s="1"/>
  <c r="E133" i="4"/>
  <c r="F133" i="4" s="1"/>
  <c r="E135" i="4"/>
  <c r="F135" i="4" s="1"/>
  <c r="E137" i="4"/>
  <c r="F137" i="4" s="1"/>
  <c r="H129" i="4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E127" i="4"/>
  <c r="F127" i="4" s="1"/>
  <c r="E129" i="4"/>
  <c r="F129" i="4" s="1"/>
  <c r="E131" i="4"/>
  <c r="F131" i="4" s="1"/>
  <c r="H117" i="4"/>
  <c r="H118" i="4" s="1"/>
  <c r="H119" i="4" s="1"/>
  <c r="H120" i="4" s="1"/>
  <c r="H121" i="4" s="1"/>
  <c r="H122" i="4" s="1"/>
  <c r="H123" i="4" s="1"/>
  <c r="H124" i="4" s="1"/>
  <c r="E117" i="4"/>
  <c r="F117" i="4" s="1"/>
  <c r="E119" i="4"/>
  <c r="F119" i="4" s="1"/>
  <c r="E121" i="4"/>
  <c r="F121" i="4" s="1"/>
  <c r="E123" i="4"/>
  <c r="F123" i="4" s="1"/>
  <c r="E103" i="4"/>
  <c r="F103" i="4" s="1"/>
  <c r="E105" i="4"/>
  <c r="F105" i="4" s="1"/>
  <c r="E107" i="4"/>
  <c r="F107" i="4" s="1"/>
  <c r="E109" i="4"/>
  <c r="F109" i="4" s="1"/>
  <c r="E111" i="4"/>
  <c r="F111" i="4" s="1"/>
  <c r="E113" i="4"/>
  <c r="F113" i="4" s="1"/>
  <c r="H91" i="4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E91" i="4"/>
  <c r="F91" i="4" s="1"/>
  <c r="E93" i="4"/>
  <c r="F93" i="4" s="1"/>
  <c r="E95" i="4"/>
  <c r="F95" i="4" s="1"/>
  <c r="E97" i="4"/>
  <c r="F97" i="4" s="1"/>
  <c r="E99" i="4"/>
  <c r="F99" i="4" s="1"/>
  <c r="E101" i="4"/>
  <c r="F101" i="4" s="1"/>
  <c r="E83" i="4"/>
  <c r="F83" i="4" s="1"/>
  <c r="E85" i="4"/>
  <c r="F85" i="4" s="1"/>
  <c r="E87" i="4"/>
  <c r="F87" i="4" s="1"/>
  <c r="H77" i="4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E77" i="4"/>
  <c r="F77" i="4" s="1"/>
  <c r="E79" i="4"/>
  <c r="F79" i="4" s="1"/>
  <c r="E81" i="4"/>
  <c r="F81" i="4" s="1"/>
  <c r="H65" i="4"/>
  <c r="H66" i="4" s="1"/>
  <c r="H67" i="4" s="1"/>
  <c r="H68" i="4" s="1"/>
  <c r="H69" i="4" s="1"/>
  <c r="H70" i="4" s="1"/>
  <c r="H71" i="4" s="1"/>
  <c r="H72" i="4" s="1"/>
  <c r="H73" i="4" s="1"/>
  <c r="H74" i="4" s="1"/>
  <c r="E63" i="4"/>
  <c r="F63" i="4" s="1"/>
  <c r="E65" i="4"/>
  <c r="F65" i="4" s="1"/>
  <c r="E67" i="4"/>
  <c r="F67" i="4" s="1"/>
  <c r="E69" i="4"/>
  <c r="F69" i="4" s="1"/>
  <c r="E71" i="4"/>
  <c r="F71" i="4" s="1"/>
  <c r="E73" i="4"/>
  <c r="F73" i="4" s="1"/>
  <c r="E55" i="4"/>
  <c r="F55" i="4" s="1"/>
  <c r="E57" i="4"/>
  <c r="F57" i="4" s="1"/>
  <c r="E59" i="4"/>
  <c r="F59" i="4" s="1"/>
  <c r="E51" i="4"/>
  <c r="F51" i="4" s="1"/>
  <c r="H43" i="4"/>
  <c r="H44" i="4" s="1"/>
  <c r="H45" i="4" s="1"/>
  <c r="H46" i="4" s="1"/>
  <c r="H47" i="4" s="1"/>
  <c r="H48" i="4" s="1"/>
  <c r="H49" i="4" s="1"/>
  <c r="H50" i="4" s="1"/>
  <c r="H51" i="4" s="1"/>
  <c r="H52" i="4" s="1"/>
  <c r="E43" i="4"/>
  <c r="F43" i="4" s="1"/>
  <c r="E45" i="4"/>
  <c r="F45" i="4" s="1"/>
  <c r="E47" i="4"/>
  <c r="F47" i="4" s="1"/>
  <c r="E49" i="4"/>
  <c r="F49" i="4" s="1"/>
  <c r="E11" i="4"/>
  <c r="F11" i="4" s="1"/>
  <c r="H13" i="4"/>
  <c r="H14" i="4" s="1"/>
  <c r="H15" i="4" s="1"/>
  <c r="H16" i="4" s="1"/>
  <c r="H19" i="4"/>
  <c r="H20" i="4" s="1"/>
  <c r="H21" i="4" s="1"/>
  <c r="H22" i="4" s="1"/>
  <c r="H23" i="4" s="1"/>
  <c r="H24" i="4" s="1"/>
  <c r="H25" i="4" s="1"/>
  <c r="H26" i="4" s="1"/>
  <c r="H29" i="4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212" i="6" l="1"/>
  <c r="H213" i="6" s="1"/>
  <c r="H214" i="6" s="1"/>
  <c r="H215" i="6" s="1"/>
  <c r="H216" i="6" s="1"/>
  <c r="H50" i="6"/>
  <c r="H48" i="6"/>
  <c r="H49" i="6" s="1"/>
</calcChain>
</file>

<file path=xl/sharedStrings.xml><?xml version="1.0" encoding="utf-8"?>
<sst xmlns="http://schemas.openxmlformats.org/spreadsheetml/2006/main" count="709" uniqueCount="111">
  <si>
    <t>5K-time</t>
  </si>
  <si>
    <t>400m</t>
  </si>
  <si>
    <t>600m</t>
  </si>
  <si>
    <t>800m</t>
  </si>
  <si>
    <t>1000m</t>
  </si>
  <si>
    <t>1200m</t>
  </si>
  <si>
    <t>1600m</t>
  </si>
  <si>
    <t>2000m</t>
  </si>
  <si>
    <t>5K</t>
  </si>
  <si>
    <t>MP</t>
  </si>
  <si>
    <t>MP+6</t>
  </si>
  <si>
    <t>MP+9</t>
  </si>
  <si>
    <t>MP+12</t>
  </si>
  <si>
    <t>MP+19</t>
  </si>
  <si>
    <t>MP+27</t>
  </si>
  <si>
    <t>MP+37</t>
  </si>
  <si>
    <t>HMP</t>
  </si>
  <si>
    <t>HMP+12</t>
  </si>
  <si>
    <t>HMP+19</t>
  </si>
  <si>
    <t>WEEK</t>
  </si>
  <si>
    <t>RACE WEEK</t>
  </si>
  <si>
    <t>TIME</t>
  </si>
  <si>
    <t>RECOVERY</t>
  </si>
  <si>
    <t>COOL DOWN</t>
  </si>
  <si>
    <t>WARM UP</t>
  </si>
  <si>
    <t>SPLIT DESC</t>
  </si>
  <si>
    <t>WORKOUT DESC</t>
  </si>
  <si>
    <t>5K TIME</t>
  </si>
  <si>
    <t>KEY WORKOUT #1</t>
  </si>
  <si>
    <t>KEY WORKOUT #2</t>
  </si>
  <si>
    <t>KEY WORKOUT #3</t>
  </si>
  <si>
    <t>200m</t>
  </si>
  <si>
    <t>1200, 1000, 800, 600, 400, 200 (2 MIN. RI)</t>
  </si>
  <si>
    <t>4 X 800M (2 MIN. RI)</t>
  </si>
  <si>
    <t>CUMULATIVE TIME</t>
  </si>
  <si>
    <t>PACE DESCRIPTION</t>
  </si>
  <si>
    <t>EASY</t>
  </si>
  <si>
    <t>SHORT TEMPO</t>
  </si>
  <si>
    <t>LONG TEMPO</t>
  </si>
  <si>
    <t>MID TEMPO</t>
  </si>
  <si>
    <t>MP+28</t>
  </si>
  <si>
    <t>CUMULATIVE DURATION</t>
  </si>
  <si>
    <t>DISTANCE: 16 KM @ MP+28</t>
  </si>
  <si>
    <t>DISTANCE: 15 KM @ MP + (28 SEC/KM)</t>
  </si>
  <si>
    <t>DISTANCE: 13KM @MP + (19 SEC/KM)</t>
  </si>
  <si>
    <t>9 KM RUN</t>
  </si>
  <si>
    <t>11 KM RUN</t>
  </si>
  <si>
    <t>10 KM RUN</t>
  </si>
  <si>
    <t>8 KM RUN</t>
  </si>
  <si>
    <t>13 KM RUN</t>
  </si>
  <si>
    <t>16 KM RUN</t>
  </si>
  <si>
    <t>5 KM RUN</t>
  </si>
  <si>
    <t>5 X 1000M (4 MIN. RI)</t>
  </si>
  <si>
    <t>3 X 1600M (1MIN. RI)</t>
  </si>
  <si>
    <t>6 X 800M (1:30 RI)</t>
  </si>
  <si>
    <t>3200m</t>
  </si>
  <si>
    <t>SET REST</t>
  </si>
  <si>
    <t>1K, 2K, 1K, 1K (400M RI)</t>
  </si>
  <si>
    <t>3 X (2 X1200M) (2 MIN. RI)</t>
  </si>
  <si>
    <t>1600M (400M RI), 3200M (800M RI),</t>
  </si>
  <si>
    <t>3 X 1600M (2.5MIN. RI)</t>
  </si>
  <si>
    <t>DURATION</t>
  </si>
  <si>
    <t>10 X 400M (400M RI)</t>
  </si>
  <si>
    <t>8 X 800M (1:30 RI)</t>
  </si>
  <si>
    <t>5 X 1K (400M RI)</t>
  </si>
  <si>
    <t>6 X 400M (400M RI)</t>
  </si>
  <si>
    <t>DISTANCE/ KM</t>
  </si>
  <si>
    <t>DISTANCE: 17 KM</t>
  </si>
  <si>
    <t>DISTANCE: 20 KM</t>
  </si>
  <si>
    <t>DISTANCE: 22 KM</t>
  </si>
  <si>
    <t>DISTANCE: 25 KM</t>
  </si>
  <si>
    <t>DISTANCE: 25 KM @MP+9</t>
  </si>
  <si>
    <t>DISTANCE: 18 KM @MP+19</t>
  </si>
  <si>
    <t>DISTANCE: 20 KM @MP+12</t>
  </si>
  <si>
    <t>DISTANCE: 30 KM @MP+19</t>
  </si>
  <si>
    <t>DISTANCE: 20 KM @MP+6</t>
  </si>
  <si>
    <t>DISTANCE: 32 KM @MP+19</t>
  </si>
  <si>
    <t>DISTANCE: 20 KM @MP</t>
  </si>
  <si>
    <t>DISTANCE: 16 KM @MP</t>
  </si>
  <si>
    <t>MARATHON RACE DAY @MP</t>
  </si>
  <si>
    <t>2 X 1200M (2 MIN. RI);
4 X 800M (2 MIN. RI)</t>
  </si>
  <si>
    <t>2 X (6 X 400M) (1:30 RI)
(2:30 RI BETWEEN SETS)</t>
  </si>
  <si>
    <t>MP+ 28 to 36</t>
  </si>
  <si>
    <t>MP+ 19 to 28</t>
  </si>
  <si>
    <t>FURMAN INSTITUTE OF RUNNING SCIENTIFIC TRAINING - CUSTOMISED PACE PLAN FOR THE NOVICE MARATHON</t>
  </si>
  <si>
    <t>PLAN AND PACES TAKEN FROM:</t>
  </si>
  <si>
    <t>http://www2.furman.edu/sites/first/Pages/FirstTrainingPrograms.aspx</t>
  </si>
  <si>
    <t>FURMAN INSTITUTE OF RUNNING SCIENTIFIC TRAINING - CUSTOMISED PACE PLAN FOR THE 1/2 MARATHON</t>
  </si>
  <si>
    <t>400, 600, 800, 1200, 800, 600, 400 (3 MIN. RI)</t>
  </si>
  <si>
    <t>3 X (2 X 1200M) (2:00 RI)
(4:00 RI BETWEEN SETS)</t>
  </si>
  <si>
    <t>12 X 400M (90 sec RI)</t>
  </si>
  <si>
    <t>3 X 1600M (400M RI)</t>
  </si>
  <si>
    <t>3 X 2000M (3 MIN. RI)</t>
  </si>
  <si>
    <t>2 X 3200M (3 MIN. RI)</t>
  </si>
  <si>
    <t>5 X 1000M (3 MIN. RI)</t>
  </si>
  <si>
    <t>11.5 KM RUN</t>
  </si>
  <si>
    <t>DISTANCE: 16 KM @ANY</t>
  </si>
  <si>
    <t>DISTANCE: 15 KM @ HMP+12</t>
  </si>
  <si>
    <t>HMP+30</t>
  </si>
  <si>
    <t>DISTANCE: 13 KM @HMP+12</t>
  </si>
  <si>
    <t>DISTANCE: 18 KM @ HMP+19</t>
  </si>
  <si>
    <t>DISTANCE: 16 KM @ HMP+12</t>
  </si>
  <si>
    <t>DISTANCE: 22.5 KM @ HMP+19</t>
  </si>
  <si>
    <t>DISTANCE: 24 KM @ HMP+19</t>
  </si>
  <si>
    <t>DISTANCE: 20 KM @ HMP+12</t>
  </si>
  <si>
    <t>DISTANCE: 13 KM @ HMP+12</t>
  </si>
  <si>
    <t>HALF MARATHON RACE DAY @HMP</t>
  </si>
  <si>
    <t>DISTANCE: 13.5 KM @ HMP+19</t>
  </si>
  <si>
    <t>DISTANCE: 13 KM @ HMP+9</t>
  </si>
  <si>
    <t>HMP+9</t>
  </si>
  <si>
    <t>DISTANCE: 21 KM @ HMP+19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</si>
</sst>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Tahoma"/>
      <family val="2"/>
    </font>
    <font>
      <b/>
      <sz val="16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10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21" fontId="0" fillId="0" borderId="0" xfId="0" applyNumberFormat="1"/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21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6" fontId="18" fillId="0" borderId="0" xfId="0" applyNumberFormat="1" applyFont="1" applyAlignment="1">
      <alignment horizontal="center" vertical="center"/>
    </xf>
    <xf numFmtId="45" fontId="18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6" fontId="18" fillId="0" borderId="10" xfId="0" applyNumberFormat="1" applyFont="1" applyBorder="1" applyAlignment="1">
      <alignment horizontal="center" vertical="center"/>
    </xf>
    <xf numFmtId="45" fontId="18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21" fontId="18" fillId="0" borderId="10" xfId="0" applyNumberFormat="1" applyFont="1" applyBorder="1" applyAlignment="1">
      <alignment vertical="center"/>
    </xf>
    <xf numFmtId="46" fontId="18" fillId="0" borderId="10" xfId="0" quotePrefix="1" applyNumberFormat="1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center" vertical="center"/>
    </xf>
    <xf numFmtId="46" fontId="18" fillId="37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46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vertical="center"/>
    </xf>
    <xf numFmtId="0" fontId="18" fillId="40" borderId="10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21" fontId="18" fillId="0" borderId="11" xfId="0" applyNumberFormat="1" applyFont="1" applyBorder="1" applyAlignment="1">
      <alignment vertical="center"/>
    </xf>
    <xf numFmtId="46" fontId="18" fillId="0" borderId="11" xfId="0" quotePrefix="1" applyNumberFormat="1" applyFont="1" applyBorder="1" applyAlignment="1">
      <alignment horizontal="center" vertical="center"/>
    </xf>
    <xf numFmtId="46" fontId="18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42" applyAlignment="1" applyProtection="1">
      <alignment vertical="center"/>
    </xf>
    <xf numFmtId="21" fontId="19" fillId="41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6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18" fillId="41" borderId="0" xfId="0" applyFont="1" applyFill="1" applyBorder="1" applyAlignment="1">
      <alignment vertical="center"/>
    </xf>
    <xf numFmtId="0" fontId="18" fillId="41" borderId="0" xfId="0" applyFont="1" applyFill="1" applyBorder="1" applyAlignment="1">
      <alignment horizontal="center" vertical="center"/>
    </xf>
    <xf numFmtId="46" fontId="18" fillId="41" borderId="0" xfId="0" applyNumberFormat="1" applyFont="1" applyFill="1" applyBorder="1" applyAlignment="1">
      <alignment horizontal="center" vertical="center"/>
    </xf>
    <xf numFmtId="164" fontId="18" fillId="41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6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0" fillId="36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/>
    </xf>
    <xf numFmtId="46" fontId="18" fillId="0" borderId="10" xfId="0" applyNumberFormat="1" applyFont="1" applyFill="1" applyBorder="1" applyAlignment="1">
      <alignment horizontal="center" vertical="center"/>
    </xf>
    <xf numFmtId="46" fontId="24" fillId="0" borderId="10" xfId="0" applyNumberFormat="1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B$5" fmlaRange="'4.1 TRACK'!$A$2:$A$302" noThreeD="1" sel="289" val="281"/>
</file>

<file path=xl/ctrlProps/ctrlProp2.xml><?xml version="1.0" encoding="utf-8"?>
<formControlPr xmlns="http://schemas.microsoft.com/office/spreadsheetml/2009/9/main" objectType="CheckBox" checked="Checked" fmlaLink="$C$5" lockText="1" noThreeD="1"/>
</file>

<file path=xl/ctrlProps/ctrlProp3.xml><?xml version="1.0" encoding="utf-8"?>
<formControlPr xmlns="http://schemas.microsoft.com/office/spreadsheetml/2009/9/main" objectType="Drop" dropStyle="combo" dx="16" fmlaLink="$B$5" fmlaRange="'4.1 TRACK'!$A$2:$A$302" noThreeD="1" sel="277" val="272"/>
</file>

<file path=xl/ctrlProps/ctrlProp4.xml><?xml version="1.0" encoding="utf-8"?>
<formControlPr xmlns="http://schemas.microsoft.com/office/spreadsheetml/2009/9/main" objectType="CheckBox" checked="Checked" fmlaLink="$C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</xdr:row>
          <xdr:rowOff>180975</xdr:rowOff>
        </xdr:from>
        <xdr:to>
          <xdr:col>1</xdr:col>
          <xdr:colOff>1228725</xdr:colOff>
          <xdr:row>5</xdr:row>
          <xdr:rowOff>38100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</xdr:row>
          <xdr:rowOff>76200</xdr:rowOff>
        </xdr:from>
        <xdr:to>
          <xdr:col>4</xdr:col>
          <xdr:colOff>38100</xdr:colOff>
          <xdr:row>5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METRIC PACES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</xdr:row>
          <xdr:rowOff>180975</xdr:rowOff>
        </xdr:from>
        <xdr:to>
          <xdr:col>1</xdr:col>
          <xdr:colOff>1228725</xdr:colOff>
          <xdr:row>5</xdr:row>
          <xdr:rowOff>38100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</xdr:row>
          <xdr:rowOff>76200</xdr:rowOff>
        </xdr:from>
        <xdr:to>
          <xdr:col>3</xdr:col>
          <xdr:colOff>38100</xdr:colOff>
          <xdr:row>5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METRIC PACES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furman.edu/sites/first/Pages/FirstTrainingPrograms.asp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2.furman.edu/sites/first/Pages/FirstTrainingPrograms.aspx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W228"/>
  <sheetViews>
    <sheetView showGridLines="0" topLeftCell="C1" zoomScale="70" zoomScaleNormal="70" workbookViewId="0">
      <selection activeCell="O10" sqref="O10:O12"/>
    </sheetView>
  </sheetViews>
  <sheetFormatPr defaultRowHeight="12.75" x14ac:dyDescent="0.25"/>
  <cols>
    <col min="1" max="1" width="12.85546875" style="3" customWidth="1"/>
    <col min="2" max="2" width="30.42578125" style="39" customWidth="1"/>
    <col min="3" max="3" width="13.85546875" style="3" customWidth="1"/>
    <col min="4" max="4" width="6.28515625" style="3" hidden="1" customWidth="1"/>
    <col min="5" max="6" width="9.85546875" style="6" customWidth="1"/>
    <col min="7" max="7" width="11.85546875" style="6" customWidth="1"/>
    <col min="8" max="8" width="15.5703125" style="6" customWidth="1"/>
    <col min="9" max="9" width="1.7109375" style="6" customWidth="1"/>
    <col min="10" max="10" width="15" style="3" customWidth="1"/>
    <col min="11" max="11" width="16.140625" style="6" customWidth="1"/>
    <col min="12" max="12" width="17.28515625" style="3" customWidth="1"/>
    <col min="13" max="14" width="11.140625" style="3" customWidth="1"/>
    <col min="15" max="15" width="16.42578125" style="3" customWidth="1"/>
    <col min="16" max="16" width="1.85546875" style="3" customWidth="1"/>
    <col min="17" max="17" width="36" style="3" customWidth="1"/>
    <col min="18" max="18" width="8.42578125" style="3" hidden="1" customWidth="1"/>
    <col min="19" max="19" width="8.28515625" style="3" hidden="1" customWidth="1"/>
    <col min="20" max="20" width="15" style="3" bestFit="1" customWidth="1"/>
    <col min="21" max="22" width="11.42578125" style="3" customWidth="1"/>
    <col min="23" max="23" width="13.5703125" style="3" customWidth="1"/>
    <col min="24" max="16384" width="9.140625" style="3"/>
  </cols>
  <sheetData>
    <row r="1" spans="1:23" ht="21" x14ac:dyDescent="0.25">
      <c r="A1" s="36" t="s">
        <v>84</v>
      </c>
      <c r="L1" s="38">
        <v>4.1666666666666664E-2</v>
      </c>
    </row>
    <row r="2" spans="1:23" ht="8.25" customHeight="1" x14ac:dyDescent="0.25">
      <c r="A2" s="36"/>
    </row>
    <row r="3" spans="1:23" x14ac:dyDescent="0.25">
      <c r="A3" s="3" t="s">
        <v>85</v>
      </c>
      <c r="C3" s="37" t="s">
        <v>86</v>
      </c>
    </row>
    <row r="5" spans="1:23" x14ac:dyDescent="0.25">
      <c r="A5" s="3" t="s">
        <v>27</v>
      </c>
      <c r="B5" s="40">
        <v>289</v>
      </c>
      <c r="C5" s="4" t="b">
        <v>1</v>
      </c>
      <c r="E5" s="5"/>
      <c r="I5" s="7"/>
      <c r="J5" s="8"/>
      <c r="K5" s="9"/>
    </row>
    <row r="8" spans="1:23" s="10" customFormat="1" ht="18" customHeight="1" x14ac:dyDescent="0.25">
      <c r="B8" s="56" t="s">
        <v>28</v>
      </c>
      <c r="C8" s="56"/>
      <c r="D8" s="56"/>
      <c r="E8" s="56"/>
      <c r="F8" s="56"/>
      <c r="G8" s="56"/>
      <c r="H8" s="56"/>
      <c r="I8" s="11"/>
      <c r="J8" s="55" t="s">
        <v>29</v>
      </c>
      <c r="K8" s="55"/>
      <c r="L8" s="55"/>
      <c r="M8" s="55"/>
      <c r="N8" s="55"/>
      <c r="O8" s="55"/>
      <c r="Q8" s="58" t="s">
        <v>30</v>
      </c>
      <c r="R8" s="58"/>
      <c r="S8" s="58"/>
      <c r="T8" s="58"/>
      <c r="U8" s="58"/>
      <c r="V8" s="58"/>
      <c r="W8" s="58"/>
    </row>
    <row r="9" spans="1:23" s="2" customFormat="1" ht="30.75" customHeight="1" x14ac:dyDescent="0.25">
      <c r="A9" s="21" t="s">
        <v>19</v>
      </c>
      <c r="B9" s="21" t="s">
        <v>26</v>
      </c>
      <c r="C9" s="21" t="s">
        <v>25</v>
      </c>
      <c r="D9" s="21"/>
      <c r="E9" s="21" t="str">
        <f>IF($C$5,"PACE/ KM","PACE/ MI")</f>
        <v>PACE/ KM</v>
      </c>
      <c r="F9" s="21" t="str">
        <f>IF($C$5,"SPEED/ KM/H","SPEED/ MI/H")</f>
        <v>SPEED/ KM/H</v>
      </c>
      <c r="G9" s="21" t="s">
        <v>21</v>
      </c>
      <c r="H9" s="21" t="s">
        <v>34</v>
      </c>
      <c r="J9" s="21" t="s">
        <v>26</v>
      </c>
      <c r="K9" s="21" t="s">
        <v>66</v>
      </c>
      <c r="L9" s="21" t="s">
        <v>35</v>
      </c>
      <c r="M9" s="21" t="str">
        <f>IF($C$5,"PACE/ KM","PACE/ MI")</f>
        <v>PACE/ KM</v>
      </c>
      <c r="N9" s="21" t="str">
        <f>IF($C$5,"SPEED/ KM/H","SPEED/ MI/H")</f>
        <v>SPEED/ KM/H</v>
      </c>
      <c r="O9" s="21" t="s">
        <v>41</v>
      </c>
      <c r="Q9" s="21" t="s">
        <v>26</v>
      </c>
      <c r="R9" s="21"/>
      <c r="S9" s="21"/>
      <c r="T9" s="21" t="s">
        <v>25</v>
      </c>
      <c r="U9" s="21" t="str">
        <f>IF($C$5,"PACE/ KM","PACE/ MI")</f>
        <v>PACE/ KM</v>
      </c>
      <c r="V9" s="21" t="str">
        <f>IF($C$5,"SPEED/ KM/H","SPEED/ MI/H")</f>
        <v>SPEED/ KM/H</v>
      </c>
      <c r="W9" s="21" t="s">
        <v>61</v>
      </c>
    </row>
    <row r="10" spans="1:23" ht="15.75" customHeight="1" x14ac:dyDescent="0.25">
      <c r="A10" s="57">
        <v>1</v>
      </c>
      <c r="B10" s="59" t="s">
        <v>53</v>
      </c>
      <c r="C10" s="22" t="s">
        <v>24</v>
      </c>
      <c r="D10" s="22"/>
      <c r="E10" s="23"/>
      <c r="F10" s="23"/>
      <c r="G10" s="24">
        <v>1.0416666666666666E-2</v>
      </c>
      <c r="H10" s="24">
        <f>G10</f>
        <v>1.0416666666666666E-2</v>
      </c>
      <c r="I10" s="12"/>
      <c r="J10" s="60" t="s">
        <v>45</v>
      </c>
      <c r="K10" s="15">
        <v>3</v>
      </c>
      <c r="L10" s="14" t="s">
        <v>36</v>
      </c>
      <c r="M10" s="16">
        <f>(INDEX('4.2 TEMPO'!$A$2:$F$302,$B$5,MATCH(L10,'4.2 TEMPO'!$A$1:$F$1,0)))/IF($C$5,1,0.621371192)</f>
        <v>6.2268518518518515E-3</v>
      </c>
      <c r="N10" s="18">
        <f>$L$1/M10</f>
        <v>6.6914498141263943</v>
      </c>
      <c r="O10" s="62">
        <f>IF($C$5,K10*M10,K10*0.621371192*M10)</f>
        <v>1.8680555555555554E-2</v>
      </c>
      <c r="Q10" s="30" t="s">
        <v>44</v>
      </c>
      <c r="R10" s="14">
        <v>13</v>
      </c>
      <c r="S10" s="19">
        <v>2.199074074074074E-4</v>
      </c>
      <c r="T10" s="14" t="s">
        <v>13</v>
      </c>
      <c r="U10" s="20">
        <f>(INDEX('4.3 LONG'!$A$2:$F$302,$B$5,2)+S10)/IF($C$5,1,0.621371192)</f>
        <v>6.6203703703703702E-3</v>
      </c>
      <c r="V10" s="18">
        <f>$L$1/U10</f>
        <v>6.2937062937062933</v>
      </c>
      <c r="W10" s="62">
        <f>IF($C$5,R10*U10,R10*0.621371192*U10)</f>
        <v>8.6064814814814816E-2</v>
      </c>
    </row>
    <row r="11" spans="1:23" ht="15.75" customHeight="1" x14ac:dyDescent="0.25">
      <c r="A11" s="57"/>
      <c r="B11" s="59"/>
      <c r="C11" s="14" t="s">
        <v>6</v>
      </c>
      <c r="D11" s="14">
        <v>1600</v>
      </c>
      <c r="E11" s="17">
        <f>(G11/(D11/1000))/IF($C$5,1,0.621371192)</f>
        <v>5.3313078703703699E-3</v>
      </c>
      <c r="F11" s="18">
        <f>$L$1/E11</f>
        <v>7.8154681139755766</v>
      </c>
      <c r="G11" s="16">
        <f>INDEX('4.1 TRACK'!$A$2:$J$302,$B$5,MATCH(C11,'4.1 TRACK'!$A$1:$J$1,0))</f>
        <v>8.5300925925925926E-3</v>
      </c>
      <c r="H11" s="16">
        <f>G11+H10</f>
        <v>1.894675925925926E-2</v>
      </c>
      <c r="I11" s="12"/>
      <c r="J11" s="60"/>
      <c r="K11" s="15">
        <v>3</v>
      </c>
      <c r="L11" s="14" t="s">
        <v>37</v>
      </c>
      <c r="M11" s="16">
        <f>(INDEX('4.2 TEMPO'!$A$2:$F$302,$B$5,MATCH(L11,'4.2 TEMPO'!$A$1:$F$1,0)))/IF($C$5,1,0.621371192)</f>
        <v>5.5439814814814822E-3</v>
      </c>
      <c r="N11" s="18">
        <f t="shared" ref="N11:N12" si="0">$L$1/M11</f>
        <v>7.5156576200417522</v>
      </c>
      <c r="O11" s="62">
        <f>IF($C$5,K11*M11,K11*0.621371192*M11)+O10</f>
        <v>3.5312499999999997E-2</v>
      </c>
    </row>
    <row r="12" spans="1:23" ht="15.75" customHeight="1" x14ac:dyDescent="0.25">
      <c r="A12" s="57"/>
      <c r="B12" s="59"/>
      <c r="C12" s="25" t="s">
        <v>22</v>
      </c>
      <c r="D12" s="25"/>
      <c r="E12" s="26"/>
      <c r="F12" s="26"/>
      <c r="G12" s="27">
        <v>6.9444444444444447E-4</v>
      </c>
      <c r="H12" s="27">
        <f t="shared" ref="H12:H16" si="1">G12+H11</f>
        <v>1.9641203703703706E-2</v>
      </c>
      <c r="I12" s="12"/>
      <c r="J12" s="60"/>
      <c r="K12" s="15">
        <v>3</v>
      </c>
      <c r="L12" s="14" t="s">
        <v>36</v>
      </c>
      <c r="M12" s="16">
        <f>(INDEX('4.2 TEMPO'!$A$2:$F$302,$B$5,MATCH(L12,'4.2 TEMPO'!$A$1:$F$1,0)))/IF($C$5,1,0.621371192)</f>
        <v>6.2268518518518515E-3</v>
      </c>
      <c r="N12" s="18">
        <f t="shared" si="0"/>
        <v>6.6914498141263943</v>
      </c>
      <c r="O12" s="62">
        <f>IF($C$5,K12*M12,K12*0.621371192*M12)+O11</f>
        <v>5.3993055555555551E-2</v>
      </c>
    </row>
    <row r="13" spans="1:23" ht="15.75" customHeight="1" x14ac:dyDescent="0.25">
      <c r="A13" s="57"/>
      <c r="B13" s="59"/>
      <c r="C13" s="14" t="s">
        <v>6</v>
      </c>
      <c r="D13" s="14">
        <v>1600</v>
      </c>
      <c r="E13" s="17">
        <f>(G13/(D13/1000))/IF($C$5,1,0.621371192)</f>
        <v>5.3313078703703699E-3</v>
      </c>
      <c r="F13" s="18">
        <f>$L$1/E13</f>
        <v>7.8154681139755766</v>
      </c>
      <c r="G13" s="16">
        <f>INDEX('4.1 TRACK'!$A$2:$J$302,$B$5,MATCH(C13,'4.1 TRACK'!$A$1:$J$1,0))</f>
        <v>8.5300925925925926E-3</v>
      </c>
      <c r="H13" s="16">
        <f t="shared" si="1"/>
        <v>2.8171296296296298E-2</v>
      </c>
      <c r="I13" s="12"/>
    </row>
    <row r="14" spans="1:23" ht="15.75" customHeight="1" x14ac:dyDescent="0.25">
      <c r="A14" s="57"/>
      <c r="B14" s="59"/>
      <c r="C14" s="25" t="s">
        <v>22</v>
      </c>
      <c r="D14" s="25"/>
      <c r="E14" s="26"/>
      <c r="F14" s="26"/>
      <c r="G14" s="27">
        <v>6.9444444444444447E-4</v>
      </c>
      <c r="H14" s="27">
        <f t="shared" si="1"/>
        <v>2.8865740740740744E-2</v>
      </c>
      <c r="I14" s="12"/>
    </row>
    <row r="15" spans="1:23" ht="15.75" customHeight="1" x14ac:dyDescent="0.25">
      <c r="A15" s="57"/>
      <c r="B15" s="59"/>
      <c r="C15" s="14" t="s">
        <v>6</v>
      </c>
      <c r="D15" s="14">
        <v>1600</v>
      </c>
      <c r="E15" s="17">
        <f>(G15/(D15/1000))/IF($C$5,1,0.621371192)</f>
        <v>5.3313078703703699E-3</v>
      </c>
      <c r="F15" s="18">
        <f>$L$1/E15</f>
        <v>7.8154681139755766</v>
      </c>
      <c r="G15" s="16">
        <f>INDEX('4.1 TRACK'!$A$2:$J$302,$B$5,MATCH(C15,'4.1 TRACK'!$A$1:$J$1,0))</f>
        <v>8.5300925925925926E-3</v>
      </c>
      <c r="H15" s="16">
        <f t="shared" si="1"/>
        <v>3.7395833333333336E-2</v>
      </c>
      <c r="I15" s="12"/>
    </row>
    <row r="16" spans="1:23" ht="15.75" customHeight="1" x14ac:dyDescent="0.25">
      <c r="A16" s="57"/>
      <c r="B16" s="59"/>
      <c r="C16" s="22" t="s">
        <v>23</v>
      </c>
      <c r="D16" s="22"/>
      <c r="E16" s="23"/>
      <c r="F16" s="23"/>
      <c r="G16" s="24">
        <v>6.9444444444444441E-3</v>
      </c>
      <c r="H16" s="24">
        <f t="shared" si="1"/>
        <v>4.4340277777777784E-2</v>
      </c>
      <c r="I16" s="12"/>
    </row>
    <row r="17" spans="1:23" ht="15.75" customHeight="1" x14ac:dyDescent="0.25"/>
    <row r="18" spans="1:23" ht="15.75" customHeight="1" x14ac:dyDescent="0.25">
      <c r="A18" s="57">
        <v>2</v>
      </c>
      <c r="B18" s="59" t="s">
        <v>33</v>
      </c>
      <c r="C18" s="22" t="s">
        <v>24</v>
      </c>
      <c r="D18" s="22"/>
      <c r="E18" s="23"/>
      <c r="F18" s="23"/>
      <c r="G18" s="24">
        <f>INDEX('4.1 TRACK'!$A$2:$J$302,$B$5,8)</f>
        <v>8.5300925925925926E-3</v>
      </c>
      <c r="H18" s="24">
        <f>G18</f>
        <v>8.5300925925925926E-3</v>
      </c>
      <c r="J18" s="60" t="s">
        <v>46</v>
      </c>
      <c r="K18" s="15">
        <v>1.5</v>
      </c>
      <c r="L18" s="14" t="s">
        <v>36</v>
      </c>
      <c r="M18" s="16">
        <f>(INDEX('4.2 TEMPO'!$A$2:$F$302,$B$5,MATCH(L18,'4.2 TEMPO'!$A$1:$F$1,0)))/IF($C$5,1,0.621371192)</f>
        <v>6.2268518518518515E-3</v>
      </c>
      <c r="N18" s="18">
        <f t="shared" ref="N18:N20" si="2">$L$1/M18</f>
        <v>6.6914498141263943</v>
      </c>
      <c r="O18" s="62">
        <f>IF($C$5,K18*M18,K18*0.621371192*M18)</f>
        <v>9.3402777777777772E-3</v>
      </c>
      <c r="Q18" s="30" t="s">
        <v>43</v>
      </c>
      <c r="R18" s="14">
        <v>15</v>
      </c>
      <c r="S18" s="19">
        <v>3.2407407407407406E-4</v>
      </c>
      <c r="T18" s="14" t="s">
        <v>40</v>
      </c>
      <c r="U18" s="20">
        <f>(INDEX('4.3 LONG'!$A$2:$F$302,$B$5,2)+S18)/IF($C$5,1,0.621371192)</f>
        <v>6.7245370370370367E-3</v>
      </c>
      <c r="V18" s="18">
        <f>$L$1/U18</f>
        <v>6.1962134251290877</v>
      </c>
      <c r="W18" s="62">
        <f>IF($C$5,R18*U18,R18*0.621371192*U18)</f>
        <v>0.10086805555555554</v>
      </c>
    </row>
    <row r="19" spans="1:23" ht="15.75" customHeight="1" x14ac:dyDescent="0.25">
      <c r="A19" s="57"/>
      <c r="B19" s="59"/>
      <c r="C19" s="14" t="s">
        <v>3</v>
      </c>
      <c r="D19" s="14">
        <v>800</v>
      </c>
      <c r="E19" s="17">
        <f>(G19/(D19/1000))/IF($C$5,1,0.621371192)</f>
        <v>5.222800925925925E-3</v>
      </c>
      <c r="F19" s="18">
        <f>$L$1/E19</f>
        <v>7.9778393351800565</v>
      </c>
      <c r="G19" s="16">
        <f>INDEX('4.1 TRACK'!$A$2:$J$302,$B$5,MATCH(C19,'4.1 TRACK'!$A$1:$J$1,0))</f>
        <v>4.1782407407407402E-3</v>
      </c>
      <c r="H19" s="16">
        <f>G19+H18</f>
        <v>1.2708333333333332E-2</v>
      </c>
      <c r="J19" s="60"/>
      <c r="K19" s="15">
        <v>8</v>
      </c>
      <c r="L19" s="14" t="s">
        <v>9</v>
      </c>
      <c r="M19" s="16">
        <f>(INDEX('4.2 TEMPO'!$A$2:$F$302,$B$5,MATCH(L19,'4.2 TEMPO'!$A$1:$F$1,0)))/IF($C$5,1,0.621371192)</f>
        <v>6.4004629629629628E-3</v>
      </c>
      <c r="N19" s="18">
        <f t="shared" si="2"/>
        <v>6.5099457504520792</v>
      </c>
      <c r="O19" s="62">
        <f>IF($C$5,K19*M19,K19*0.621371192*M19)+O18</f>
        <v>6.0543981481481476E-2</v>
      </c>
    </row>
    <row r="20" spans="1:23" ht="15.75" customHeight="1" x14ac:dyDescent="0.25">
      <c r="A20" s="57"/>
      <c r="B20" s="59"/>
      <c r="C20" s="25" t="s">
        <v>22</v>
      </c>
      <c r="D20" s="25"/>
      <c r="E20" s="26"/>
      <c r="F20" s="26"/>
      <c r="G20" s="27">
        <v>1.3888888888888889E-3</v>
      </c>
      <c r="H20" s="27">
        <f t="shared" ref="H20:H26" si="3">G20+H19</f>
        <v>1.4097222222222221E-2</v>
      </c>
      <c r="J20" s="60"/>
      <c r="K20" s="15">
        <v>1.5</v>
      </c>
      <c r="L20" s="14" t="s">
        <v>36</v>
      </c>
      <c r="M20" s="16">
        <f>(INDEX('4.2 TEMPO'!$A$2:$F$302,$B$5,MATCH(L20,'4.2 TEMPO'!$A$1:$F$1,0)))/IF($C$5,1,0.621371192)</f>
        <v>6.2268518518518515E-3</v>
      </c>
      <c r="N20" s="18">
        <f t="shared" si="2"/>
        <v>6.6914498141263943</v>
      </c>
      <c r="O20" s="62">
        <f>IF($C$5,K20*M20,K20*0.621371192*M20)+O19</f>
        <v>6.9884259259259257E-2</v>
      </c>
    </row>
    <row r="21" spans="1:23" ht="15.75" customHeight="1" x14ac:dyDescent="0.25">
      <c r="A21" s="57"/>
      <c r="B21" s="59"/>
      <c r="C21" s="14" t="s">
        <v>3</v>
      </c>
      <c r="D21" s="14">
        <v>800</v>
      </c>
      <c r="E21" s="17">
        <f>(G21/(D21/1000))/IF($C$5,1,0.621371192)</f>
        <v>5.222800925925925E-3</v>
      </c>
      <c r="F21" s="18">
        <f>$L$1/E21</f>
        <v>7.9778393351800565</v>
      </c>
      <c r="G21" s="16">
        <f>INDEX('4.1 TRACK'!$A$2:$J$302,$B$5,MATCH(C21,'4.1 TRACK'!$A$1:$J$1,0))</f>
        <v>4.1782407407407402E-3</v>
      </c>
      <c r="H21" s="16">
        <f t="shared" si="3"/>
        <v>1.8275462962962962E-2</v>
      </c>
    </row>
    <row r="22" spans="1:23" ht="15.75" customHeight="1" x14ac:dyDescent="0.25">
      <c r="A22" s="57"/>
      <c r="B22" s="59"/>
      <c r="C22" s="25" t="s">
        <v>22</v>
      </c>
      <c r="D22" s="25"/>
      <c r="E22" s="26"/>
      <c r="F22" s="26"/>
      <c r="G22" s="27">
        <v>1.3888888888888889E-3</v>
      </c>
      <c r="H22" s="27">
        <f t="shared" si="3"/>
        <v>1.966435185185185E-2</v>
      </c>
    </row>
    <row r="23" spans="1:23" ht="15.75" customHeight="1" x14ac:dyDescent="0.25">
      <c r="A23" s="57"/>
      <c r="B23" s="59"/>
      <c r="C23" s="14" t="s">
        <v>3</v>
      </c>
      <c r="D23" s="14">
        <v>800</v>
      </c>
      <c r="E23" s="17">
        <f>(G23/(D23/1000))/IF($C$5,1,0.621371192)</f>
        <v>5.222800925925925E-3</v>
      </c>
      <c r="F23" s="18">
        <f>$L$1/E23</f>
        <v>7.9778393351800565</v>
      </c>
      <c r="G23" s="16">
        <f>INDEX('4.1 TRACK'!$A$2:$J$302,$B$5,MATCH(C23,'4.1 TRACK'!$A$1:$J$1,0))</f>
        <v>4.1782407407407402E-3</v>
      </c>
      <c r="H23" s="16">
        <f t="shared" si="3"/>
        <v>2.3842592592592589E-2</v>
      </c>
    </row>
    <row r="24" spans="1:23" ht="15.75" customHeight="1" x14ac:dyDescent="0.25">
      <c r="A24" s="57"/>
      <c r="B24" s="59"/>
      <c r="C24" s="25" t="s">
        <v>22</v>
      </c>
      <c r="D24" s="25"/>
      <c r="E24" s="26"/>
      <c r="F24" s="26"/>
      <c r="G24" s="27">
        <v>1.3888888888888889E-3</v>
      </c>
      <c r="H24" s="27">
        <f t="shared" si="3"/>
        <v>2.5231481481481476E-2</v>
      </c>
    </row>
    <row r="25" spans="1:23" ht="15.75" customHeight="1" x14ac:dyDescent="0.25">
      <c r="A25" s="57"/>
      <c r="B25" s="59"/>
      <c r="C25" s="14" t="s">
        <v>3</v>
      </c>
      <c r="D25" s="14">
        <v>800</v>
      </c>
      <c r="E25" s="17">
        <f>(G25/(D25/1000))/IF($C$5,1,0.621371192)</f>
        <v>5.222800925925925E-3</v>
      </c>
      <c r="F25" s="18">
        <f>$L$1/E25</f>
        <v>7.9778393351800565</v>
      </c>
      <c r="G25" s="16">
        <f>INDEX('4.1 TRACK'!$A$2:$J$302,$B$5,MATCH(C25,'4.1 TRACK'!$A$1:$J$1,0))</f>
        <v>4.1782407407407402E-3</v>
      </c>
      <c r="H25" s="16">
        <f t="shared" si="3"/>
        <v>2.9409722222222216E-2</v>
      </c>
    </row>
    <row r="26" spans="1:23" ht="15.75" customHeight="1" x14ac:dyDescent="0.25">
      <c r="A26" s="57"/>
      <c r="B26" s="59"/>
      <c r="C26" s="22" t="s">
        <v>23</v>
      </c>
      <c r="D26" s="22"/>
      <c r="E26" s="23"/>
      <c r="F26" s="23"/>
      <c r="G26" s="24">
        <v>6.9444444444444441E-3</v>
      </c>
      <c r="H26" s="24">
        <f t="shared" si="3"/>
        <v>3.635416666666666E-2</v>
      </c>
    </row>
    <row r="27" spans="1:23" ht="15.75" customHeight="1" x14ac:dyDescent="0.25">
      <c r="G27" s="12"/>
      <c r="H27" s="12"/>
    </row>
    <row r="28" spans="1:23" ht="15.75" customHeight="1" x14ac:dyDescent="0.25">
      <c r="A28" s="57">
        <v>3</v>
      </c>
      <c r="B28" s="59" t="s">
        <v>32</v>
      </c>
      <c r="C28" s="22" t="s">
        <v>24</v>
      </c>
      <c r="D28" s="22"/>
      <c r="E28" s="23"/>
      <c r="F28" s="23"/>
      <c r="G28" s="24">
        <v>1.0416666666666666E-2</v>
      </c>
      <c r="H28" s="24">
        <f>G28</f>
        <v>1.0416666666666666E-2</v>
      </c>
      <c r="J28" s="60" t="s">
        <v>46</v>
      </c>
      <c r="K28" s="15">
        <v>1.5</v>
      </c>
      <c r="L28" s="14" t="s">
        <v>36</v>
      </c>
      <c r="M28" s="16">
        <f>(INDEX('4.2 TEMPO'!$A$2:$F$302,$B$5,MATCH(L28,'4.2 TEMPO'!$A$1:$F$1,0)))/IF($C$5,1,0.621371192)</f>
        <v>6.2268518518518515E-3</v>
      </c>
      <c r="N28" s="18">
        <f t="shared" ref="N28:N30" si="4">$L$1/M28</f>
        <v>6.6914498141263943</v>
      </c>
      <c r="O28" s="62">
        <f>IF($C$5,K28*M28,K28*0.621371192*M28)</f>
        <v>9.3402777777777772E-3</v>
      </c>
      <c r="Q28" s="30" t="s">
        <v>42</v>
      </c>
      <c r="R28" s="14">
        <v>16</v>
      </c>
      <c r="S28" s="19">
        <v>3.2407407407407406E-4</v>
      </c>
      <c r="T28" s="14" t="s">
        <v>40</v>
      </c>
      <c r="U28" s="20">
        <f>(INDEX('4.3 LONG'!$A$2:$F$302,$B$5,2)+S28)/IF($C$5,1,0.621371192)</f>
        <v>6.7245370370370367E-3</v>
      </c>
      <c r="V28" s="18">
        <f>$L$1/U28</f>
        <v>6.1962134251290877</v>
      </c>
      <c r="W28" s="62">
        <f>IF($C$5,R28*U28,R28*0.621371192*U28)</f>
        <v>0.10759259259259259</v>
      </c>
    </row>
    <row r="29" spans="1:23" ht="15.75" customHeight="1" x14ac:dyDescent="0.25">
      <c r="A29" s="57"/>
      <c r="B29" s="59"/>
      <c r="C29" s="14" t="s">
        <v>5</v>
      </c>
      <c r="D29" s="14">
        <v>1200</v>
      </c>
      <c r="E29" s="17">
        <f>(G29/(D29/1000))/IF($C$5,1,0.621371192)</f>
        <v>5.2758487654321002E-3</v>
      </c>
      <c r="F29" s="18">
        <f>$L$1/E29</f>
        <v>7.897623400365628</v>
      </c>
      <c r="G29" s="16">
        <f>INDEX('4.1 TRACK'!$A$2:$J$302,$B$5,MATCH(C29,'4.1 TRACK'!$A$1:$J$1,0))</f>
        <v>6.3310185185185197E-3</v>
      </c>
      <c r="H29" s="16">
        <f>G29+H28</f>
        <v>1.6747685185185185E-2</v>
      </c>
      <c r="J29" s="60"/>
      <c r="K29" s="15">
        <v>8</v>
      </c>
      <c r="L29" s="14" t="s">
        <v>38</v>
      </c>
      <c r="M29" s="16">
        <f>(INDEX('4.2 TEMPO'!$A$2:$F$302,$B$5,MATCH(L29,'4.2 TEMPO'!$A$1:$F$1,0)))/IF($C$5,1,0.621371192)</f>
        <v>5.7523148148148143E-3</v>
      </c>
      <c r="N29" s="18">
        <f t="shared" si="4"/>
        <v>7.2434607645875255</v>
      </c>
      <c r="O29" s="62">
        <f>IF($C$5,K29*M29,K29*0.621371192*M29)+O28</f>
        <v>5.5358796296296295E-2</v>
      </c>
    </row>
    <row r="30" spans="1:23" ht="15.75" customHeight="1" x14ac:dyDescent="0.25">
      <c r="A30" s="57"/>
      <c r="B30" s="59"/>
      <c r="C30" s="25" t="s">
        <v>22</v>
      </c>
      <c r="D30" s="25"/>
      <c r="E30" s="26"/>
      <c r="F30" s="26"/>
      <c r="G30" s="27">
        <v>1.3888888888888889E-3</v>
      </c>
      <c r="H30" s="27">
        <f t="shared" ref="H30:H40" si="5">G30+H29</f>
        <v>1.8136574074074072E-2</v>
      </c>
      <c r="J30" s="60"/>
      <c r="K30" s="15">
        <v>1.5</v>
      </c>
      <c r="L30" s="14" t="s">
        <v>36</v>
      </c>
      <c r="M30" s="16">
        <f>(INDEX('4.2 TEMPO'!$A$2:$F$302,$B$5,MATCH(L30,'4.2 TEMPO'!$A$1:$F$1,0)))/IF($C$5,1,0.621371192)</f>
        <v>6.2268518518518515E-3</v>
      </c>
      <c r="N30" s="18">
        <f t="shared" si="4"/>
        <v>6.6914498141263943</v>
      </c>
      <c r="O30" s="62">
        <f>IF($C$5,K30*M30,K30*0.621371192*M30)+O29</f>
        <v>6.4699074074074076E-2</v>
      </c>
    </row>
    <row r="31" spans="1:23" ht="15.75" customHeight="1" x14ac:dyDescent="0.25">
      <c r="A31" s="57"/>
      <c r="B31" s="59"/>
      <c r="C31" s="14" t="s">
        <v>4</v>
      </c>
      <c r="D31" s="14">
        <v>1000</v>
      </c>
      <c r="E31" s="17">
        <f>(G31/(D31/1000))/IF($C$5,1,0.621371192)</f>
        <v>5.2430555555555555E-3</v>
      </c>
      <c r="F31" s="18">
        <f>$L$1/E31</f>
        <v>7.9470198675496686</v>
      </c>
      <c r="G31" s="16">
        <f>INDEX('4.1 TRACK'!$A$2:$J$302,$B$5,MATCH(C31,'4.1 TRACK'!$A$1:$J$1,0))</f>
        <v>5.2430555555555555E-3</v>
      </c>
      <c r="H31" s="16">
        <f t="shared" si="5"/>
        <v>2.3379629629629629E-2</v>
      </c>
    </row>
    <row r="32" spans="1:23" ht="15.75" customHeight="1" x14ac:dyDescent="0.25">
      <c r="A32" s="57"/>
      <c r="B32" s="59"/>
      <c r="C32" s="25" t="s">
        <v>22</v>
      </c>
      <c r="D32" s="25"/>
      <c r="E32" s="26"/>
      <c r="F32" s="26"/>
      <c r="G32" s="27">
        <v>1.3888888888888889E-3</v>
      </c>
      <c r="H32" s="27">
        <f t="shared" si="5"/>
        <v>2.4768518518518516E-2</v>
      </c>
    </row>
    <row r="33" spans="1:23" ht="15.75" customHeight="1" x14ac:dyDescent="0.25">
      <c r="A33" s="57"/>
      <c r="B33" s="59"/>
      <c r="C33" s="14" t="s">
        <v>3</v>
      </c>
      <c r="D33" s="14">
        <v>800</v>
      </c>
      <c r="E33" s="17">
        <f>(G33/(D33/1000))/IF($C$5,1,0.621371192)</f>
        <v>5.222800925925925E-3</v>
      </c>
      <c r="F33" s="18">
        <f>$L$1/E33</f>
        <v>7.9778393351800565</v>
      </c>
      <c r="G33" s="16">
        <f>INDEX('4.1 TRACK'!$A$2:$J$302,$B$5,MATCH(C33,'4.1 TRACK'!$A$1:$J$1,0))</f>
        <v>4.1782407407407402E-3</v>
      </c>
      <c r="H33" s="16">
        <f t="shared" si="5"/>
        <v>2.8946759259259255E-2</v>
      </c>
    </row>
    <row r="34" spans="1:23" ht="15.75" customHeight="1" x14ac:dyDescent="0.25">
      <c r="A34" s="57"/>
      <c r="B34" s="59"/>
      <c r="C34" s="25" t="s">
        <v>22</v>
      </c>
      <c r="D34" s="25"/>
      <c r="E34" s="26"/>
      <c r="F34" s="26"/>
      <c r="G34" s="27">
        <v>1.3888888888888889E-3</v>
      </c>
      <c r="H34" s="27">
        <f t="shared" si="5"/>
        <v>3.0335648148148143E-2</v>
      </c>
    </row>
    <row r="35" spans="1:23" ht="15.75" customHeight="1" x14ac:dyDescent="0.25">
      <c r="A35" s="57"/>
      <c r="B35" s="59"/>
      <c r="C35" s="14" t="s">
        <v>2</v>
      </c>
      <c r="D35" s="14">
        <v>600</v>
      </c>
      <c r="E35" s="17">
        <f>(G35/(D35/1000))/IF($C$5,1,0.621371192)</f>
        <v>5.1890432098765432E-3</v>
      </c>
      <c r="F35" s="18">
        <f>$L$1/E35</f>
        <v>8.0297397769516721</v>
      </c>
      <c r="G35" s="16">
        <f>INDEX('4.1 TRACK'!$A$2:$J$302,$B$5,MATCH(C35,'4.1 TRACK'!$A$1:$J$1,0))</f>
        <v>3.1134259259259257E-3</v>
      </c>
      <c r="H35" s="16">
        <f t="shared" si="5"/>
        <v>3.3449074074074069E-2</v>
      </c>
    </row>
    <row r="36" spans="1:23" ht="15.75" customHeight="1" x14ac:dyDescent="0.25">
      <c r="A36" s="57"/>
      <c r="B36" s="59"/>
      <c r="C36" s="25" t="s">
        <v>22</v>
      </c>
      <c r="D36" s="25"/>
      <c r="E36" s="26"/>
      <c r="F36" s="26"/>
      <c r="G36" s="27">
        <v>1.3888888888888889E-3</v>
      </c>
      <c r="H36" s="27">
        <f t="shared" si="5"/>
        <v>3.4837962962962959E-2</v>
      </c>
    </row>
    <row r="37" spans="1:23" ht="15.75" customHeight="1" x14ac:dyDescent="0.25">
      <c r="A37" s="57"/>
      <c r="B37" s="59"/>
      <c r="C37" s="14" t="s">
        <v>1</v>
      </c>
      <c r="D37" s="14">
        <v>400</v>
      </c>
      <c r="E37" s="17">
        <f>(G37/(D37/1000))/IF($C$5,1,0.621371192)</f>
        <v>5.1504629629629626E-3</v>
      </c>
      <c r="F37" s="18">
        <f>$L$1/E37</f>
        <v>8.0898876404494384</v>
      </c>
      <c r="G37" s="16">
        <f>INDEX('4.1 TRACK'!$A$2:$J$302,$B$5,MATCH(C37,'4.1 TRACK'!$A$1:$J$1,0))</f>
        <v>2.0601851851851853E-3</v>
      </c>
      <c r="H37" s="16">
        <f t="shared" si="5"/>
        <v>3.6898148148148145E-2</v>
      </c>
    </row>
    <row r="38" spans="1:23" ht="15.75" customHeight="1" x14ac:dyDescent="0.25">
      <c r="A38" s="57"/>
      <c r="B38" s="59"/>
      <c r="C38" s="25" t="s">
        <v>22</v>
      </c>
      <c r="D38" s="25"/>
      <c r="E38" s="26"/>
      <c r="F38" s="26"/>
      <c r="G38" s="27">
        <v>1.3888888888888889E-3</v>
      </c>
      <c r="H38" s="27">
        <f t="shared" si="5"/>
        <v>3.8287037037037036E-2</v>
      </c>
    </row>
    <row r="39" spans="1:23" ht="15.75" customHeight="1" x14ac:dyDescent="0.25">
      <c r="A39" s="57"/>
      <c r="B39" s="59"/>
      <c r="C39" s="14" t="s">
        <v>31</v>
      </c>
      <c r="D39" s="14">
        <v>200</v>
      </c>
      <c r="E39" s="17">
        <f>(G39/(D39/1000))/IF($C$5,1,0.621371192)</f>
        <v>5.1504629629629626E-3</v>
      </c>
      <c r="F39" s="18">
        <f>$L$1/E39</f>
        <v>8.0898876404494384</v>
      </c>
      <c r="G39" s="16">
        <f>INDEX('4.1 TRACK'!$A$2:$J$302,$B$5,MATCH(C39,'4.1 TRACK'!$A$1:$J$1,0))</f>
        <v>1.0300925925925926E-3</v>
      </c>
      <c r="H39" s="16">
        <f t="shared" si="5"/>
        <v>3.9317129629629625E-2</v>
      </c>
    </row>
    <row r="40" spans="1:23" ht="15.75" customHeight="1" x14ac:dyDescent="0.25">
      <c r="A40" s="57"/>
      <c r="B40" s="59"/>
      <c r="C40" s="22" t="s">
        <v>23</v>
      </c>
      <c r="D40" s="22"/>
      <c r="E40" s="23"/>
      <c r="F40" s="23"/>
      <c r="G40" s="24">
        <v>6.9444444444444441E-3</v>
      </c>
      <c r="H40" s="24">
        <f t="shared" si="5"/>
        <v>4.6261574074074066E-2</v>
      </c>
    </row>
    <row r="41" spans="1:23" ht="15.75" customHeight="1" x14ac:dyDescent="0.25"/>
    <row r="42" spans="1:23" ht="15.75" customHeight="1" x14ac:dyDescent="0.25">
      <c r="A42" s="57">
        <v>4</v>
      </c>
      <c r="B42" s="59" t="s">
        <v>52</v>
      </c>
      <c r="C42" s="22" t="s">
        <v>24</v>
      </c>
      <c r="D42" s="22"/>
      <c r="E42" s="23"/>
      <c r="F42" s="23"/>
      <c r="G42" s="24">
        <f>INDEX('4.1 TRACK'!$A$2:$J$302,$B$5,8)</f>
        <v>8.5300925925925926E-3</v>
      </c>
      <c r="H42" s="24">
        <f>G42</f>
        <v>8.5300925925925926E-3</v>
      </c>
      <c r="J42" s="60" t="s">
        <v>46</v>
      </c>
      <c r="K42" s="15">
        <v>2</v>
      </c>
      <c r="L42" s="14" t="s">
        <v>36</v>
      </c>
      <c r="M42" s="16">
        <f>(INDEX('4.2 TEMPO'!$A$2:$F$302,$B$5,MATCH(L42,'4.2 TEMPO'!$A$1:$F$1,0)))/IF($C$5,1,0.621371192)</f>
        <v>6.2268518518518515E-3</v>
      </c>
      <c r="N42" s="18">
        <f t="shared" ref="N42:N44" si="6">$L$1/M42</f>
        <v>6.6914498141263943</v>
      </c>
      <c r="O42" s="62">
        <f>IF($C$5,K42*M42,K42*0.621371192*M42)</f>
        <v>1.2453703703703703E-2</v>
      </c>
      <c r="Q42" s="30" t="s">
        <v>67</v>
      </c>
      <c r="R42" s="14">
        <v>17</v>
      </c>
      <c r="S42" s="19">
        <v>3.9351851851851852E-4</v>
      </c>
      <c r="T42" s="14" t="s">
        <v>82</v>
      </c>
      <c r="U42" s="20">
        <f>(INDEX('4.3 LONG'!$A$2:$F$302,$B$5,2)+S42)/IF($C$5,1,0.621371192)</f>
        <v>6.7939814814814816E-3</v>
      </c>
      <c r="V42" s="18">
        <f>$L$1/U42</f>
        <v>6.1328790459965923</v>
      </c>
      <c r="W42" s="62">
        <f>IF($C$5,R42*U42,R42*0.621371192*U42)</f>
        <v>0.11549768518518519</v>
      </c>
    </row>
    <row r="43" spans="1:23" ht="15.75" customHeight="1" x14ac:dyDescent="0.25">
      <c r="A43" s="57"/>
      <c r="B43" s="59"/>
      <c r="C43" s="14" t="s">
        <v>4</v>
      </c>
      <c r="D43" s="14">
        <v>1000</v>
      </c>
      <c r="E43" s="17">
        <f>(G43/(D43/1000))/IF($C$5,1,0.621371192)</f>
        <v>5.2430555555555555E-3</v>
      </c>
      <c r="F43" s="18">
        <f>$L$1/E43</f>
        <v>7.9470198675496686</v>
      </c>
      <c r="G43" s="16">
        <f>INDEX('4.1 TRACK'!$A$2:$J$302,$B$5,MATCH(C43,'4.1 TRACK'!$A$1:$J$1,0))</f>
        <v>5.2430555555555555E-3</v>
      </c>
      <c r="H43" s="16">
        <f>G43+H42</f>
        <v>1.3773148148148149E-2</v>
      </c>
      <c r="J43" s="60"/>
      <c r="K43" s="15">
        <v>7</v>
      </c>
      <c r="L43" s="14" t="s">
        <v>39</v>
      </c>
      <c r="M43" s="16">
        <f>(INDEX('4.2 TEMPO'!$A$2:$F$302,$B$5,MATCH(L43,'4.2 TEMPO'!$A$1:$F$1,0)))/IF($C$5,1,0.621371192)</f>
        <v>5.6481481481481478E-3</v>
      </c>
      <c r="N43" s="18">
        <f t="shared" si="6"/>
        <v>7.3770491803278686</v>
      </c>
      <c r="O43" s="62">
        <f>IF($C$5,K43*M43,K43*0.621371192*M43)+O42</f>
        <v>5.199074074074074E-2</v>
      </c>
      <c r="Q43" s="31"/>
      <c r="R43" s="31"/>
      <c r="S43" s="32"/>
      <c r="T43" s="31"/>
      <c r="U43" s="33"/>
      <c r="V43" s="33"/>
      <c r="W43" s="34"/>
    </row>
    <row r="44" spans="1:23" ht="15.75" customHeight="1" x14ac:dyDescent="0.25">
      <c r="A44" s="57"/>
      <c r="B44" s="59"/>
      <c r="C44" s="25" t="s">
        <v>22</v>
      </c>
      <c r="D44" s="25"/>
      <c r="E44" s="26"/>
      <c r="F44" s="26"/>
      <c r="G44" s="27">
        <v>2.7777777777777779E-3</v>
      </c>
      <c r="H44" s="27">
        <f t="shared" ref="H44:H52" si="7">G44+H43</f>
        <v>1.6550925925925927E-2</v>
      </c>
      <c r="J44" s="60"/>
      <c r="K44" s="15">
        <v>2</v>
      </c>
      <c r="L44" s="14" t="s">
        <v>36</v>
      </c>
      <c r="M44" s="16">
        <f>(INDEX('4.2 TEMPO'!$A$2:$F$302,$B$5,MATCH(L44,'4.2 TEMPO'!$A$1:$F$1,0)))/IF($C$5,1,0.621371192)</f>
        <v>6.2268518518518515E-3</v>
      </c>
      <c r="N44" s="18">
        <f t="shared" si="6"/>
        <v>6.6914498141263943</v>
      </c>
      <c r="O44" s="62">
        <f>IF($C$5,K44*M44,K44*0.621371192*M44)+O43</f>
        <v>6.4444444444444443E-2</v>
      </c>
      <c r="Q44" s="35"/>
      <c r="R44" s="35"/>
      <c r="S44" s="35"/>
      <c r="T44" s="35"/>
      <c r="U44" s="35"/>
      <c r="V44" s="35"/>
      <c r="W44" s="35"/>
    </row>
    <row r="45" spans="1:23" ht="15.75" customHeight="1" x14ac:dyDescent="0.25">
      <c r="A45" s="57"/>
      <c r="B45" s="59"/>
      <c r="C45" s="14" t="s">
        <v>4</v>
      </c>
      <c r="D45" s="14">
        <v>1000</v>
      </c>
      <c r="E45" s="17">
        <f>(G45/(D45/1000))/IF($C$5,1,0.621371192)</f>
        <v>5.2430555555555555E-3</v>
      </c>
      <c r="F45" s="18">
        <f>$L$1/E45</f>
        <v>7.9470198675496686</v>
      </c>
      <c r="G45" s="16">
        <f>INDEX('4.1 TRACK'!$A$2:$J$302,$B$5,MATCH(C45,'4.1 TRACK'!$A$1:$J$1,0))</f>
        <v>5.2430555555555555E-3</v>
      </c>
      <c r="H45" s="16">
        <f t="shared" si="7"/>
        <v>2.1793981481481484E-2</v>
      </c>
      <c r="M45" s="12"/>
      <c r="N45" s="12"/>
      <c r="O45" s="12"/>
    </row>
    <row r="46" spans="1:23" ht="15.75" customHeight="1" x14ac:dyDescent="0.25">
      <c r="A46" s="57"/>
      <c r="B46" s="59"/>
      <c r="C46" s="25" t="s">
        <v>22</v>
      </c>
      <c r="D46" s="25"/>
      <c r="E46" s="26"/>
      <c r="F46" s="26"/>
      <c r="G46" s="27">
        <v>2.7777777777777779E-3</v>
      </c>
      <c r="H46" s="27">
        <f t="shared" si="7"/>
        <v>2.4571759259259262E-2</v>
      </c>
      <c r="M46" s="12"/>
      <c r="N46" s="12"/>
      <c r="O46" s="12"/>
    </row>
    <row r="47" spans="1:23" ht="15.75" customHeight="1" x14ac:dyDescent="0.25">
      <c r="A47" s="57"/>
      <c r="B47" s="59"/>
      <c r="C47" s="14" t="s">
        <v>4</v>
      </c>
      <c r="D47" s="14">
        <v>1000</v>
      </c>
      <c r="E47" s="17">
        <f>(G47/(D47/1000))/IF($C$5,1,0.621371192)</f>
        <v>5.2430555555555555E-3</v>
      </c>
      <c r="F47" s="18">
        <f>$L$1/E47</f>
        <v>7.9470198675496686</v>
      </c>
      <c r="G47" s="16">
        <f>INDEX('4.1 TRACK'!$A$2:$J$302,$B$5,MATCH(C47,'4.1 TRACK'!$A$1:$J$1,0))</f>
        <v>5.2430555555555555E-3</v>
      </c>
      <c r="H47" s="16">
        <f t="shared" si="7"/>
        <v>2.9814814814814818E-2</v>
      </c>
      <c r="M47" s="12"/>
      <c r="N47" s="12"/>
      <c r="O47" s="12"/>
    </row>
    <row r="48" spans="1:23" ht="15.75" customHeight="1" x14ac:dyDescent="0.25">
      <c r="A48" s="57"/>
      <c r="B48" s="59"/>
      <c r="C48" s="25" t="s">
        <v>22</v>
      </c>
      <c r="D48" s="25"/>
      <c r="E48" s="26"/>
      <c r="F48" s="26"/>
      <c r="G48" s="27">
        <v>2.7777777777777779E-3</v>
      </c>
      <c r="H48" s="27">
        <f t="shared" si="7"/>
        <v>3.2592592592592597E-2</v>
      </c>
      <c r="M48" s="12"/>
      <c r="N48" s="12"/>
      <c r="O48" s="12"/>
    </row>
    <row r="49" spans="1:23" ht="15.75" customHeight="1" x14ac:dyDescent="0.25">
      <c r="A49" s="57"/>
      <c r="B49" s="59"/>
      <c r="C49" s="14" t="s">
        <v>4</v>
      </c>
      <c r="D49" s="14">
        <v>1000</v>
      </c>
      <c r="E49" s="17">
        <f>(G49/(D49/1000))/IF($C$5,1,0.621371192)</f>
        <v>5.2430555555555555E-3</v>
      </c>
      <c r="F49" s="18">
        <f>$L$1/E49</f>
        <v>7.9470198675496686</v>
      </c>
      <c r="G49" s="16">
        <f>INDEX('4.1 TRACK'!$A$2:$J$302,$B$5,MATCH(C49,'4.1 TRACK'!$A$1:$J$1,0))</f>
        <v>5.2430555555555555E-3</v>
      </c>
      <c r="H49" s="16">
        <f t="shared" si="7"/>
        <v>3.7835648148148153E-2</v>
      </c>
      <c r="M49" s="12"/>
      <c r="N49" s="12"/>
      <c r="O49" s="12"/>
    </row>
    <row r="50" spans="1:23" ht="15.75" customHeight="1" x14ac:dyDescent="0.25">
      <c r="A50" s="57"/>
      <c r="B50" s="59"/>
      <c r="C50" s="25" t="s">
        <v>22</v>
      </c>
      <c r="D50" s="25"/>
      <c r="E50" s="26"/>
      <c r="F50" s="26"/>
      <c r="G50" s="27">
        <v>2.7777777777777779E-3</v>
      </c>
      <c r="H50" s="27">
        <f t="shared" si="7"/>
        <v>4.0613425925925928E-2</v>
      </c>
      <c r="M50" s="12"/>
      <c r="N50" s="12"/>
      <c r="O50" s="12"/>
    </row>
    <row r="51" spans="1:23" ht="15.75" customHeight="1" x14ac:dyDescent="0.25">
      <c r="A51" s="57"/>
      <c r="B51" s="59"/>
      <c r="C51" s="14" t="s">
        <v>4</v>
      </c>
      <c r="D51" s="14">
        <v>1000</v>
      </c>
      <c r="E51" s="17">
        <f>(G51/(D51/1000))/IF($C$5,1,0.621371192)</f>
        <v>5.2430555555555555E-3</v>
      </c>
      <c r="F51" s="18">
        <f>$L$1/E51</f>
        <v>7.9470198675496686</v>
      </c>
      <c r="G51" s="16">
        <f>INDEX('4.1 TRACK'!$A$2:$J$302,$B$5,MATCH(C51,'4.1 TRACK'!$A$1:$J$1,0))</f>
        <v>5.2430555555555555E-3</v>
      </c>
      <c r="H51" s="16">
        <f t="shared" si="7"/>
        <v>4.5856481481481484E-2</v>
      </c>
      <c r="M51" s="12"/>
      <c r="N51" s="12"/>
      <c r="O51" s="12"/>
    </row>
    <row r="52" spans="1:23" ht="15.75" customHeight="1" x14ac:dyDescent="0.25">
      <c r="A52" s="57"/>
      <c r="B52" s="59"/>
      <c r="C52" s="22" t="s">
        <v>23</v>
      </c>
      <c r="D52" s="22"/>
      <c r="E52" s="23"/>
      <c r="F52" s="23"/>
      <c r="G52" s="24">
        <v>6.9444444444444441E-3</v>
      </c>
      <c r="H52" s="24">
        <f t="shared" si="7"/>
        <v>5.2800925925925932E-2</v>
      </c>
      <c r="M52" s="12"/>
      <c r="N52" s="12"/>
      <c r="O52" s="12"/>
    </row>
    <row r="53" spans="1:23" ht="15.75" customHeight="1" x14ac:dyDescent="0.25">
      <c r="G53" s="12"/>
      <c r="H53" s="12"/>
    </row>
    <row r="54" spans="1:23" ht="15.75" customHeight="1" x14ac:dyDescent="0.25">
      <c r="A54" s="57">
        <v>5</v>
      </c>
      <c r="B54" s="59" t="s">
        <v>53</v>
      </c>
      <c r="C54" s="22" t="s">
        <v>24</v>
      </c>
      <c r="D54" s="22"/>
      <c r="E54" s="23"/>
      <c r="F54" s="23"/>
      <c r="G54" s="24">
        <v>1.0416666666666666E-2</v>
      </c>
      <c r="H54" s="24">
        <f>G54</f>
        <v>1.0416666666666666E-2</v>
      </c>
      <c r="J54" s="60" t="s">
        <v>47</v>
      </c>
      <c r="K54" s="15">
        <v>3</v>
      </c>
      <c r="L54" s="14" t="s">
        <v>36</v>
      </c>
      <c r="M54" s="16">
        <f>(INDEX('4.2 TEMPO'!$A$2:$F$302,$B$5,MATCH(L54,'4.2 TEMPO'!$A$1:$F$1,0)))/IF($C$5,1,0.621371192)</f>
        <v>6.2268518518518515E-3</v>
      </c>
      <c r="N54" s="18">
        <f t="shared" ref="N54:N56" si="8">$L$1/M54</f>
        <v>6.6914498141263943</v>
      </c>
      <c r="O54" s="62">
        <f>IF($C$5,K54*M54,K54*0.621371192*M54)</f>
        <v>1.8680555555555554E-2</v>
      </c>
      <c r="Q54" s="30" t="s">
        <v>68</v>
      </c>
      <c r="R54" s="14">
        <v>20</v>
      </c>
      <c r="S54" s="19">
        <v>3.9351851851851852E-4</v>
      </c>
      <c r="T54" s="14" t="s">
        <v>82</v>
      </c>
      <c r="U54" s="20">
        <f>(INDEX('4.3 LONG'!$A$2:$F$302,$B$5,2)+S54)/IF($C$5,1,0.621371192)</f>
        <v>6.7939814814814816E-3</v>
      </c>
      <c r="V54" s="18">
        <f>$L$1/U54</f>
        <v>6.1328790459965923</v>
      </c>
      <c r="W54" s="62">
        <f>IF($C$5,R54*U54,R54*0.621371192*U54)</f>
        <v>0.13587962962962963</v>
      </c>
    </row>
    <row r="55" spans="1:23" ht="15.75" customHeight="1" x14ac:dyDescent="0.25">
      <c r="A55" s="57"/>
      <c r="B55" s="59"/>
      <c r="C55" s="14" t="s">
        <v>6</v>
      </c>
      <c r="D55" s="14">
        <v>1600</v>
      </c>
      <c r="E55" s="17">
        <f>(G55/(D55/1000))/IF($C$5,1,0.621371192)</f>
        <v>5.3313078703703699E-3</v>
      </c>
      <c r="F55" s="18">
        <f>$L$1/E55</f>
        <v>7.8154681139755766</v>
      </c>
      <c r="G55" s="16">
        <f>INDEX('4.1 TRACK'!$A$2:$J$302,$B$5,MATCH(C55,'4.1 TRACK'!$A$1:$J$1,0))</f>
        <v>8.5300925925925926E-3</v>
      </c>
      <c r="H55" s="16">
        <f>G55+H54</f>
        <v>1.894675925925926E-2</v>
      </c>
      <c r="J55" s="60"/>
      <c r="K55" s="15">
        <v>5</v>
      </c>
      <c r="L55" s="14" t="s">
        <v>37</v>
      </c>
      <c r="M55" s="16">
        <f>(INDEX('4.2 TEMPO'!$A$2:$F$302,$B$5,MATCH(L55,'4.2 TEMPO'!$A$1:$F$1,0)))/IF($C$5,1,0.621371192)</f>
        <v>5.5439814814814822E-3</v>
      </c>
      <c r="N55" s="18">
        <f t="shared" si="8"/>
        <v>7.5156576200417522</v>
      </c>
      <c r="O55" s="62">
        <f>IF($C$5,K55*M55,K55*0.621371192*M55)+O54</f>
        <v>4.6400462962962963E-2</v>
      </c>
    </row>
    <row r="56" spans="1:23" ht="15.75" customHeight="1" x14ac:dyDescent="0.25">
      <c r="A56" s="57"/>
      <c r="B56" s="59"/>
      <c r="C56" s="25" t="s">
        <v>22</v>
      </c>
      <c r="D56" s="25"/>
      <c r="E56" s="26"/>
      <c r="F56" s="26"/>
      <c r="G56" s="27">
        <v>6.9444444444444447E-4</v>
      </c>
      <c r="H56" s="27">
        <f t="shared" ref="H56:H60" si="9">G56+H55</f>
        <v>1.9641203703703706E-2</v>
      </c>
      <c r="J56" s="60"/>
      <c r="K56" s="15">
        <v>2</v>
      </c>
      <c r="L56" s="14" t="s">
        <v>36</v>
      </c>
      <c r="M56" s="16">
        <f>(INDEX('4.2 TEMPO'!$A$2:$F$302,$B$5,MATCH(L56,'4.2 TEMPO'!$A$1:$F$1,0)))/IF($C$5,1,0.621371192)</f>
        <v>6.2268518518518515E-3</v>
      </c>
      <c r="N56" s="18">
        <f t="shared" si="8"/>
        <v>6.6914498141263943</v>
      </c>
      <c r="O56" s="62">
        <f>IF($C$5,K56*M56,K56*0.621371192*M56)+O55</f>
        <v>5.8854166666666666E-2</v>
      </c>
    </row>
    <row r="57" spans="1:23" ht="15.75" customHeight="1" x14ac:dyDescent="0.25">
      <c r="A57" s="57"/>
      <c r="B57" s="59"/>
      <c r="C57" s="14" t="s">
        <v>6</v>
      </c>
      <c r="D57" s="14">
        <v>1600</v>
      </c>
      <c r="E57" s="17">
        <f>(G57/(D57/1000))/IF($C$5,1,0.621371192)</f>
        <v>5.3313078703703699E-3</v>
      </c>
      <c r="F57" s="18">
        <f>$L$1/E57</f>
        <v>7.8154681139755766</v>
      </c>
      <c r="G57" s="16">
        <f>INDEX('4.1 TRACK'!$A$2:$J$302,$B$5,MATCH(C57,'4.1 TRACK'!$A$1:$J$1,0))</f>
        <v>8.5300925925925926E-3</v>
      </c>
      <c r="H57" s="16">
        <f t="shared" si="9"/>
        <v>2.8171296296296298E-2</v>
      </c>
      <c r="M57" s="12"/>
      <c r="N57" s="12"/>
      <c r="O57" s="12"/>
    </row>
    <row r="58" spans="1:23" ht="15.75" customHeight="1" x14ac:dyDescent="0.25">
      <c r="A58" s="57"/>
      <c r="B58" s="59"/>
      <c r="C58" s="25" t="s">
        <v>22</v>
      </c>
      <c r="D58" s="25"/>
      <c r="E58" s="26"/>
      <c r="F58" s="26"/>
      <c r="G58" s="27">
        <v>6.9444444444444447E-4</v>
      </c>
      <c r="H58" s="27">
        <f t="shared" si="9"/>
        <v>2.8865740740740744E-2</v>
      </c>
      <c r="M58" s="12"/>
      <c r="N58" s="12"/>
      <c r="O58" s="12"/>
    </row>
    <row r="59" spans="1:23" ht="15.75" customHeight="1" x14ac:dyDescent="0.25">
      <c r="A59" s="57"/>
      <c r="B59" s="59"/>
      <c r="C59" s="14" t="s">
        <v>6</v>
      </c>
      <c r="D59" s="14">
        <v>1600</v>
      </c>
      <c r="E59" s="17">
        <f>(G59/(D59/1000))/IF($C$5,1,0.621371192)</f>
        <v>5.3313078703703699E-3</v>
      </c>
      <c r="F59" s="18">
        <f>$L$1/E59</f>
        <v>7.8154681139755766</v>
      </c>
      <c r="G59" s="16">
        <f>INDEX('4.1 TRACK'!$A$2:$J$302,$B$5,MATCH(C59,'4.1 TRACK'!$A$1:$J$1,0))</f>
        <v>8.5300925925925926E-3</v>
      </c>
      <c r="H59" s="16">
        <f t="shared" si="9"/>
        <v>3.7395833333333336E-2</v>
      </c>
      <c r="M59" s="12"/>
      <c r="N59" s="12"/>
      <c r="O59" s="12"/>
    </row>
    <row r="60" spans="1:23" ht="15.75" customHeight="1" x14ac:dyDescent="0.25">
      <c r="A60" s="57"/>
      <c r="B60" s="59"/>
      <c r="C60" s="22" t="s">
        <v>23</v>
      </c>
      <c r="D60" s="22"/>
      <c r="E60" s="23"/>
      <c r="F60" s="23"/>
      <c r="G60" s="24">
        <v>6.9444444444444441E-3</v>
      </c>
      <c r="H60" s="24">
        <f t="shared" si="9"/>
        <v>4.4340277777777784E-2</v>
      </c>
      <c r="M60" s="12"/>
      <c r="N60" s="12"/>
      <c r="O60" s="12"/>
    </row>
    <row r="61" spans="1:23" ht="15.75" customHeight="1" x14ac:dyDescent="0.25"/>
    <row r="62" spans="1:23" ht="15.75" customHeight="1" x14ac:dyDescent="0.25">
      <c r="A62" s="57">
        <v>6</v>
      </c>
      <c r="B62" s="59" t="s">
        <v>80</v>
      </c>
      <c r="C62" s="22" t="s">
        <v>24</v>
      </c>
      <c r="D62" s="22"/>
      <c r="E62" s="23"/>
      <c r="F62" s="23"/>
      <c r="G62" s="24">
        <v>1.0416666666666666E-2</v>
      </c>
      <c r="H62" s="24">
        <f>G62</f>
        <v>1.0416666666666666E-2</v>
      </c>
      <c r="J62" s="29" t="s">
        <v>48</v>
      </c>
      <c r="K62" s="15">
        <v>8</v>
      </c>
      <c r="L62" s="14" t="s">
        <v>39</v>
      </c>
      <c r="M62" s="16">
        <f>(INDEX('4.2 TEMPO'!$A$2:$F$302,$B$5,MATCH(L62,'4.2 TEMPO'!$A$1:$F$1,0)))/IF($C$5,1,0.621371192)</f>
        <v>5.6481481481481478E-3</v>
      </c>
      <c r="N62" s="18">
        <f>$L$1/M62</f>
        <v>7.3770491803278686</v>
      </c>
      <c r="O62" s="62">
        <f>IF($C$5,K62*M62,K62*0.621371192*M62)</f>
        <v>4.5185185185185182E-2</v>
      </c>
      <c r="Q62" s="30" t="s">
        <v>69</v>
      </c>
      <c r="R62" s="14">
        <v>22</v>
      </c>
      <c r="S62" s="19">
        <v>3.9351851851851852E-4</v>
      </c>
      <c r="T62" s="14" t="s">
        <v>82</v>
      </c>
      <c r="U62" s="20">
        <f>(INDEX('4.3 LONG'!$A$2:$F$302,$B$5,2)+S62)/IF($C$5,1,0.621371192)</f>
        <v>6.7939814814814816E-3</v>
      </c>
      <c r="V62" s="18">
        <f>$L$1/U62</f>
        <v>6.1328790459965923</v>
      </c>
      <c r="W62" s="62">
        <f>IF($C$5,R62*U62,R62*0.621371192*U62)</f>
        <v>0.1494675925925926</v>
      </c>
    </row>
    <row r="63" spans="1:23" ht="15.75" customHeight="1" x14ac:dyDescent="0.25">
      <c r="A63" s="57"/>
      <c r="B63" s="59"/>
      <c r="C63" s="14" t="s">
        <v>5</v>
      </c>
      <c r="D63" s="14">
        <v>1200</v>
      </c>
      <c r="E63" s="17">
        <f>(G63/(D63/1000))/IF($C$5,1,0.621371192)</f>
        <v>5.2758487654321002E-3</v>
      </c>
      <c r="F63" s="18">
        <f>$L$1/E63</f>
        <v>7.897623400365628</v>
      </c>
      <c r="G63" s="16">
        <f>INDEX('4.1 TRACK'!$A$2:$J$302,$B$5,MATCH(C63,'4.1 TRACK'!$A$1:$J$1,0))</f>
        <v>6.3310185185185197E-3</v>
      </c>
      <c r="H63" s="16">
        <f>G63+H62</f>
        <v>1.6747685185185185E-2</v>
      </c>
    </row>
    <row r="64" spans="1:23" ht="15.75" customHeight="1" x14ac:dyDescent="0.25">
      <c r="A64" s="57"/>
      <c r="B64" s="59"/>
      <c r="C64" s="25" t="s">
        <v>22</v>
      </c>
      <c r="D64" s="25"/>
      <c r="E64" s="26"/>
      <c r="F64" s="26"/>
      <c r="G64" s="27">
        <v>1.3888888888888889E-3</v>
      </c>
      <c r="H64" s="27">
        <f t="shared" ref="H64:H74" si="10">G64+H63</f>
        <v>1.8136574074074072E-2</v>
      </c>
    </row>
    <row r="65" spans="1:23" ht="15.75" customHeight="1" x14ac:dyDescent="0.25">
      <c r="A65" s="57"/>
      <c r="B65" s="59"/>
      <c r="C65" s="14" t="s">
        <v>5</v>
      </c>
      <c r="D65" s="14">
        <v>1200</v>
      </c>
      <c r="E65" s="17">
        <f>(G65/(D65/1000))/IF($C$5,1,0.621371192)</f>
        <v>5.2758487654321002E-3</v>
      </c>
      <c r="F65" s="18">
        <f>$L$1/E65</f>
        <v>7.897623400365628</v>
      </c>
      <c r="G65" s="16">
        <f>INDEX('4.1 TRACK'!$A$2:$J$302,$B$5,MATCH(C65,'4.1 TRACK'!$A$1:$J$1,0))</f>
        <v>6.3310185185185197E-3</v>
      </c>
      <c r="H65" s="16">
        <f t="shared" si="10"/>
        <v>2.4467592592592593E-2</v>
      </c>
    </row>
    <row r="66" spans="1:23" ht="15.75" customHeight="1" x14ac:dyDescent="0.25">
      <c r="A66" s="57"/>
      <c r="B66" s="59"/>
      <c r="C66" s="25" t="s">
        <v>22</v>
      </c>
      <c r="D66" s="25"/>
      <c r="E66" s="26"/>
      <c r="F66" s="26"/>
      <c r="G66" s="27">
        <v>1.3888888888888889E-3</v>
      </c>
      <c r="H66" s="27">
        <f t="shared" si="10"/>
        <v>2.585648148148148E-2</v>
      </c>
    </row>
    <row r="67" spans="1:23" ht="15.75" customHeight="1" x14ac:dyDescent="0.25">
      <c r="A67" s="57"/>
      <c r="B67" s="59"/>
      <c r="C67" s="14" t="s">
        <v>3</v>
      </c>
      <c r="D67" s="14">
        <v>800</v>
      </c>
      <c r="E67" s="17">
        <f>(G67/(D67/1000))/IF($C$5,1,0.621371192)</f>
        <v>5.222800925925925E-3</v>
      </c>
      <c r="F67" s="18">
        <f>$L$1/E67</f>
        <v>7.9778393351800565</v>
      </c>
      <c r="G67" s="16">
        <f>INDEX('4.1 TRACK'!$A$2:$J$302,$B$5,MATCH(C67,'4.1 TRACK'!$A$1:$J$1,0))</f>
        <v>4.1782407407407402E-3</v>
      </c>
      <c r="H67" s="16">
        <f t="shared" si="10"/>
        <v>3.003472222222222E-2</v>
      </c>
    </row>
    <row r="68" spans="1:23" ht="15.75" customHeight="1" x14ac:dyDescent="0.25">
      <c r="A68" s="57"/>
      <c r="B68" s="59"/>
      <c r="C68" s="25" t="s">
        <v>22</v>
      </c>
      <c r="D68" s="25"/>
      <c r="E68" s="26"/>
      <c r="F68" s="26"/>
      <c r="G68" s="27">
        <v>1.3888888888888889E-3</v>
      </c>
      <c r="H68" s="27">
        <f t="shared" si="10"/>
        <v>3.142361111111111E-2</v>
      </c>
    </row>
    <row r="69" spans="1:23" ht="15.75" customHeight="1" x14ac:dyDescent="0.25">
      <c r="A69" s="57"/>
      <c r="B69" s="59"/>
      <c r="C69" s="14" t="s">
        <v>3</v>
      </c>
      <c r="D69" s="14">
        <v>800</v>
      </c>
      <c r="E69" s="17">
        <f>(G69/(D69/1000))/IF($C$5,1,0.621371192)</f>
        <v>5.222800925925925E-3</v>
      </c>
      <c r="F69" s="18">
        <f>$L$1/E69</f>
        <v>7.9778393351800565</v>
      </c>
      <c r="G69" s="16">
        <f>INDEX('4.1 TRACK'!$A$2:$J$302,$B$5,MATCH(C69,'4.1 TRACK'!$A$1:$J$1,0))</f>
        <v>4.1782407407407402E-3</v>
      </c>
      <c r="H69" s="16">
        <f t="shared" si="10"/>
        <v>3.560185185185185E-2</v>
      </c>
    </row>
    <row r="70" spans="1:23" ht="15.75" customHeight="1" x14ac:dyDescent="0.25">
      <c r="A70" s="57"/>
      <c r="B70" s="59"/>
      <c r="C70" s="25" t="s">
        <v>22</v>
      </c>
      <c r="D70" s="25"/>
      <c r="E70" s="26"/>
      <c r="F70" s="26"/>
      <c r="G70" s="27">
        <v>1.3888888888888889E-3</v>
      </c>
      <c r="H70" s="27">
        <f t="shared" si="10"/>
        <v>3.6990740740740741E-2</v>
      </c>
    </row>
    <row r="71" spans="1:23" ht="15.75" customHeight="1" x14ac:dyDescent="0.25">
      <c r="A71" s="57"/>
      <c r="B71" s="59"/>
      <c r="C71" s="14" t="s">
        <v>3</v>
      </c>
      <c r="D71" s="14">
        <v>800</v>
      </c>
      <c r="E71" s="17">
        <f>(G71/(D71/1000))/IF($C$5,1,0.621371192)</f>
        <v>5.222800925925925E-3</v>
      </c>
      <c r="F71" s="18">
        <f>$L$1/E71</f>
        <v>7.9778393351800565</v>
      </c>
      <c r="G71" s="16">
        <f>INDEX('4.1 TRACK'!$A$2:$J$302,$B$5,MATCH(C71,'4.1 TRACK'!$A$1:$J$1,0))</f>
        <v>4.1782407407407402E-3</v>
      </c>
      <c r="H71" s="16">
        <f t="shared" si="10"/>
        <v>4.116898148148148E-2</v>
      </c>
    </row>
    <row r="72" spans="1:23" ht="15.75" customHeight="1" x14ac:dyDescent="0.25">
      <c r="A72" s="57"/>
      <c r="B72" s="59"/>
      <c r="C72" s="25" t="s">
        <v>22</v>
      </c>
      <c r="D72" s="25"/>
      <c r="E72" s="26"/>
      <c r="F72" s="26"/>
      <c r="G72" s="27">
        <v>1.3888888888888889E-3</v>
      </c>
      <c r="H72" s="27">
        <f t="shared" si="10"/>
        <v>4.2557870370370371E-2</v>
      </c>
    </row>
    <row r="73" spans="1:23" ht="15.75" customHeight="1" x14ac:dyDescent="0.25">
      <c r="A73" s="57"/>
      <c r="B73" s="59"/>
      <c r="C73" s="14" t="s">
        <v>3</v>
      </c>
      <c r="D73" s="14">
        <v>800</v>
      </c>
      <c r="E73" s="17">
        <f>(G73/(D73/1000))/IF($C$5,1,0.621371192)</f>
        <v>5.222800925925925E-3</v>
      </c>
      <c r="F73" s="18">
        <f>$L$1/E73</f>
        <v>7.9778393351800565</v>
      </c>
      <c r="G73" s="16">
        <f>INDEX('4.1 TRACK'!$A$2:$J$302,$B$5,MATCH(C73,'4.1 TRACK'!$A$1:$J$1,0))</f>
        <v>4.1782407407407402E-3</v>
      </c>
      <c r="H73" s="16">
        <f t="shared" si="10"/>
        <v>4.673611111111111E-2</v>
      </c>
    </row>
    <row r="74" spans="1:23" ht="15.75" customHeight="1" x14ac:dyDescent="0.25">
      <c r="A74" s="57"/>
      <c r="B74" s="59"/>
      <c r="C74" s="22" t="s">
        <v>23</v>
      </c>
      <c r="D74" s="22"/>
      <c r="E74" s="23"/>
      <c r="F74" s="23"/>
      <c r="G74" s="24">
        <v>6.9444444444444441E-3</v>
      </c>
      <c r="H74" s="24">
        <f t="shared" si="10"/>
        <v>5.3680555555555551E-2</v>
      </c>
    </row>
    <row r="75" spans="1:23" ht="15.75" customHeight="1" x14ac:dyDescent="0.25">
      <c r="E75" s="13"/>
      <c r="F75" s="13"/>
      <c r="G75" s="12"/>
      <c r="H75" s="12"/>
    </row>
    <row r="76" spans="1:23" ht="15.75" customHeight="1" x14ac:dyDescent="0.25">
      <c r="A76" s="57">
        <v>7</v>
      </c>
      <c r="B76" s="59" t="s">
        <v>54</v>
      </c>
      <c r="C76" s="22" t="s">
        <v>24</v>
      </c>
      <c r="D76" s="22"/>
      <c r="E76" s="23"/>
      <c r="F76" s="23"/>
      <c r="G76" s="24">
        <v>1.0416666666666666E-2</v>
      </c>
      <c r="H76" s="24">
        <f>G76</f>
        <v>1.0416666666666666E-2</v>
      </c>
      <c r="J76" s="60" t="s">
        <v>49</v>
      </c>
      <c r="K76" s="15">
        <v>1.5</v>
      </c>
      <c r="L76" s="14" t="s">
        <v>36</v>
      </c>
      <c r="M76" s="16">
        <f>(INDEX('4.2 TEMPO'!$A$2:$F$302,$B$5,MATCH(L76,'4.2 TEMPO'!$A$1:$F$1,0)))/IF($C$5,1,0.621371192)</f>
        <v>6.2268518518518515E-3</v>
      </c>
      <c r="N76" s="18">
        <f t="shared" ref="N76:N78" si="11">$L$1/M76</f>
        <v>6.6914498141263943</v>
      </c>
      <c r="O76" s="62">
        <f>IF($C$5,K76*M76,K76*0.621371192*M76)</f>
        <v>9.3402777777777772E-3</v>
      </c>
      <c r="Q76" s="30" t="s">
        <v>71</v>
      </c>
      <c r="R76" s="14">
        <v>25</v>
      </c>
      <c r="S76" s="19">
        <v>1.0416666666666667E-4</v>
      </c>
      <c r="T76" s="14" t="s">
        <v>11</v>
      </c>
      <c r="U76" s="20">
        <f>(INDEX('4.3 LONG'!$A$2:$F$302,$B$5,2)+S76)/IF($C$5,1,0.621371192)</f>
        <v>6.5046296296296293E-3</v>
      </c>
      <c r="V76" s="18">
        <f>$L$1/U76</f>
        <v>6.4056939501779357</v>
      </c>
      <c r="W76" s="62">
        <f>IF($C$5,R76*U76,R76*0.621371192*U76)</f>
        <v>0.16261574074074073</v>
      </c>
    </row>
    <row r="77" spans="1:23" ht="15.75" customHeight="1" x14ac:dyDescent="0.25">
      <c r="A77" s="57"/>
      <c r="B77" s="59"/>
      <c r="C77" s="14" t="s">
        <v>3</v>
      </c>
      <c r="D77" s="14">
        <v>800</v>
      </c>
      <c r="E77" s="17">
        <f>(G77/(D77/1000))/IF($C$5,1,0.621371192)</f>
        <v>5.222800925925925E-3</v>
      </c>
      <c r="F77" s="18">
        <f>$L$1/E77</f>
        <v>7.9778393351800565</v>
      </c>
      <c r="G77" s="16">
        <f>INDEX('4.1 TRACK'!$A$2:$J$302,$B$5,MATCH(C77,'4.1 TRACK'!$A$1:$J$1,0))</f>
        <v>4.1782407407407402E-3</v>
      </c>
      <c r="H77" s="16">
        <f>G77+H76</f>
        <v>1.4594907407407407E-2</v>
      </c>
      <c r="J77" s="60"/>
      <c r="K77" s="15">
        <v>10</v>
      </c>
      <c r="L77" s="14" t="s">
        <v>38</v>
      </c>
      <c r="M77" s="16">
        <f>(INDEX('4.2 TEMPO'!$A$2:$F$302,$B$5,MATCH(L77,'4.2 TEMPO'!$A$1:$F$1,0)))/IF($C$5,1,0.621371192)</f>
        <v>5.7523148148148143E-3</v>
      </c>
      <c r="N77" s="18">
        <f t="shared" si="11"/>
        <v>7.2434607645875255</v>
      </c>
      <c r="O77" s="62">
        <f>IF($C$5,K77*M77,K77*0.621371192*M77)+O76</f>
        <v>6.6863425925925923E-2</v>
      </c>
    </row>
    <row r="78" spans="1:23" ht="15.75" customHeight="1" x14ac:dyDescent="0.25">
      <c r="A78" s="57"/>
      <c r="B78" s="59"/>
      <c r="C78" s="25" t="s">
        <v>22</v>
      </c>
      <c r="D78" s="25"/>
      <c r="E78" s="26"/>
      <c r="F78" s="26"/>
      <c r="G78" s="27">
        <v>1.0416666666666667E-3</v>
      </c>
      <c r="H78" s="27">
        <f t="shared" ref="H78:H82" si="12">G78+H77</f>
        <v>1.5636574074074074E-2</v>
      </c>
      <c r="J78" s="60"/>
      <c r="K78" s="15">
        <v>1.5</v>
      </c>
      <c r="L78" s="14" t="s">
        <v>36</v>
      </c>
      <c r="M78" s="16">
        <f>(INDEX('4.2 TEMPO'!$A$2:$F$302,$B$5,MATCH(L78,'4.2 TEMPO'!$A$1:$F$1,0)))/IF($C$5,1,0.621371192)</f>
        <v>6.2268518518518515E-3</v>
      </c>
      <c r="N78" s="18">
        <f t="shared" si="11"/>
        <v>6.6914498141263943</v>
      </c>
      <c r="O78" s="62">
        <f>IF($C$5,K78*M78,K78*0.621371192*M78)+O77</f>
        <v>7.6203703703703704E-2</v>
      </c>
    </row>
    <row r="79" spans="1:23" ht="15.75" customHeight="1" x14ac:dyDescent="0.25">
      <c r="A79" s="57"/>
      <c r="B79" s="59"/>
      <c r="C79" s="14" t="s">
        <v>3</v>
      </c>
      <c r="D79" s="14">
        <v>800</v>
      </c>
      <c r="E79" s="17">
        <f>(G79/(D79/1000))/IF($C$5,1,0.621371192)</f>
        <v>5.222800925925925E-3</v>
      </c>
      <c r="F79" s="18">
        <f>$L$1/E79</f>
        <v>7.9778393351800565</v>
      </c>
      <c r="G79" s="16">
        <f>INDEX('4.1 TRACK'!$A$2:$J$302,$B$5,MATCH(C79,'4.1 TRACK'!$A$1:$J$1,0))</f>
        <v>4.1782407407407402E-3</v>
      </c>
      <c r="H79" s="16">
        <f t="shared" si="12"/>
        <v>1.9814814814814813E-2</v>
      </c>
      <c r="M79" s="12"/>
      <c r="N79" s="12"/>
      <c r="O79" s="12"/>
    </row>
    <row r="80" spans="1:23" ht="15.75" customHeight="1" x14ac:dyDescent="0.25">
      <c r="A80" s="57"/>
      <c r="B80" s="59"/>
      <c r="C80" s="25" t="s">
        <v>22</v>
      </c>
      <c r="D80" s="25"/>
      <c r="E80" s="26"/>
      <c r="F80" s="26"/>
      <c r="G80" s="27">
        <v>1.0416666666666667E-3</v>
      </c>
      <c r="H80" s="27">
        <f t="shared" si="12"/>
        <v>2.0856481481481479E-2</v>
      </c>
      <c r="M80" s="12"/>
      <c r="N80" s="12"/>
      <c r="O80" s="12"/>
    </row>
    <row r="81" spans="1:23" ht="15.75" customHeight="1" x14ac:dyDescent="0.25">
      <c r="A81" s="57"/>
      <c r="B81" s="59"/>
      <c r="C81" s="14" t="s">
        <v>3</v>
      </c>
      <c r="D81" s="14">
        <v>800</v>
      </c>
      <c r="E81" s="17">
        <f>(G81/(D81/1000))/IF($C$5,1,0.621371192)</f>
        <v>5.222800925925925E-3</v>
      </c>
      <c r="F81" s="18">
        <f>$L$1/E81</f>
        <v>7.9778393351800565</v>
      </c>
      <c r="G81" s="16">
        <f>INDEX('4.1 TRACK'!$A$2:$J$302,$B$5,MATCH(C81,'4.1 TRACK'!$A$1:$J$1,0))</f>
        <v>4.1782407407407402E-3</v>
      </c>
      <c r="H81" s="16">
        <f t="shared" si="12"/>
        <v>2.5034722222222219E-2</v>
      </c>
      <c r="M81" s="12"/>
      <c r="N81" s="12"/>
      <c r="O81" s="12"/>
    </row>
    <row r="82" spans="1:23" ht="15.75" customHeight="1" x14ac:dyDescent="0.25">
      <c r="A82" s="57"/>
      <c r="B82" s="59"/>
      <c r="C82" s="25" t="s">
        <v>22</v>
      </c>
      <c r="D82" s="25"/>
      <c r="E82" s="26"/>
      <c r="F82" s="26"/>
      <c r="G82" s="27">
        <v>1.0416666666666667E-3</v>
      </c>
      <c r="H82" s="27">
        <f t="shared" si="12"/>
        <v>2.6076388888888885E-2</v>
      </c>
      <c r="M82" s="12"/>
      <c r="N82" s="12"/>
      <c r="O82" s="12"/>
    </row>
    <row r="83" spans="1:23" ht="15.75" customHeight="1" x14ac:dyDescent="0.25">
      <c r="A83" s="57"/>
      <c r="B83" s="59"/>
      <c r="C83" s="14" t="s">
        <v>3</v>
      </c>
      <c r="D83" s="14">
        <v>800</v>
      </c>
      <c r="E83" s="17">
        <f>(G83/(D83/1000))/IF($C$5,1,0.621371192)</f>
        <v>5.222800925925925E-3</v>
      </c>
      <c r="F83" s="18">
        <f>$L$1/E83</f>
        <v>7.9778393351800565</v>
      </c>
      <c r="G83" s="16">
        <f>INDEX('4.1 TRACK'!$A$2:$J$302,$B$5,MATCH(C83,'4.1 TRACK'!$A$1:$J$1,0))</f>
        <v>4.1782407407407402E-3</v>
      </c>
      <c r="H83" s="16">
        <f t="shared" ref="H83:H86" si="13">G83+H82</f>
        <v>3.0254629629629624E-2</v>
      </c>
      <c r="M83" s="12"/>
      <c r="N83" s="12"/>
      <c r="O83" s="12"/>
    </row>
    <row r="84" spans="1:23" ht="15.75" customHeight="1" x14ac:dyDescent="0.25">
      <c r="A84" s="57"/>
      <c r="B84" s="59"/>
      <c r="C84" s="25" t="s">
        <v>22</v>
      </c>
      <c r="D84" s="25"/>
      <c r="E84" s="26"/>
      <c r="F84" s="26"/>
      <c r="G84" s="27">
        <v>1.0416666666666667E-3</v>
      </c>
      <c r="H84" s="27">
        <f t="shared" si="13"/>
        <v>3.1296296296296294E-2</v>
      </c>
      <c r="M84" s="12"/>
      <c r="N84" s="12"/>
      <c r="O84" s="12"/>
    </row>
    <row r="85" spans="1:23" ht="15.75" customHeight="1" x14ac:dyDescent="0.25">
      <c r="A85" s="57"/>
      <c r="B85" s="59"/>
      <c r="C85" s="14" t="s">
        <v>3</v>
      </c>
      <c r="D85" s="14">
        <v>800</v>
      </c>
      <c r="E85" s="17">
        <f>(G85/(D85/1000))/IF($C$5,1,0.621371192)</f>
        <v>5.222800925925925E-3</v>
      </c>
      <c r="F85" s="18">
        <f>$L$1/E85</f>
        <v>7.9778393351800565</v>
      </c>
      <c r="G85" s="16">
        <f>INDEX('4.1 TRACK'!$A$2:$J$302,$B$5,MATCH(C85,'4.1 TRACK'!$A$1:$J$1,0))</f>
        <v>4.1782407407407402E-3</v>
      </c>
      <c r="H85" s="16">
        <f t="shared" si="13"/>
        <v>3.5474537037037034E-2</v>
      </c>
      <c r="M85" s="12"/>
      <c r="N85" s="12"/>
      <c r="O85" s="12"/>
    </row>
    <row r="86" spans="1:23" ht="15.75" customHeight="1" x14ac:dyDescent="0.25">
      <c r="A86" s="57"/>
      <c r="B86" s="59"/>
      <c r="C86" s="25" t="s">
        <v>22</v>
      </c>
      <c r="D86" s="25"/>
      <c r="E86" s="26"/>
      <c r="F86" s="26"/>
      <c r="G86" s="27">
        <v>1.0416666666666667E-3</v>
      </c>
      <c r="H86" s="27">
        <f t="shared" si="13"/>
        <v>3.6516203703703703E-2</v>
      </c>
      <c r="M86" s="12"/>
      <c r="N86" s="12"/>
      <c r="O86" s="12"/>
    </row>
    <row r="87" spans="1:23" ht="15.75" customHeight="1" x14ac:dyDescent="0.25">
      <c r="A87" s="57"/>
      <c r="B87" s="59"/>
      <c r="C87" s="14" t="s">
        <v>3</v>
      </c>
      <c r="D87" s="14">
        <v>800</v>
      </c>
      <c r="E87" s="17">
        <f>(G87/(D87/1000))/IF($C$5,1,0.621371192)</f>
        <v>5.222800925925925E-3</v>
      </c>
      <c r="F87" s="18">
        <f>$L$1/E87</f>
        <v>7.9778393351800565</v>
      </c>
      <c r="G87" s="16">
        <f>INDEX('4.1 TRACK'!$A$2:$J$302,$B$5,MATCH(C87,'4.1 TRACK'!$A$1:$J$1,0))</f>
        <v>4.1782407407407402E-3</v>
      </c>
      <c r="H87" s="16">
        <f t="shared" ref="H87:H88" si="14">G87+H86</f>
        <v>4.0694444444444443E-2</v>
      </c>
      <c r="M87" s="12"/>
      <c r="N87" s="12"/>
      <c r="O87" s="12"/>
    </row>
    <row r="88" spans="1:23" ht="15.75" customHeight="1" x14ac:dyDescent="0.25">
      <c r="A88" s="57"/>
      <c r="B88" s="59"/>
      <c r="C88" s="22" t="s">
        <v>23</v>
      </c>
      <c r="D88" s="22"/>
      <c r="E88" s="23"/>
      <c r="F88" s="23"/>
      <c r="G88" s="24">
        <v>6.9444444444444441E-3</v>
      </c>
      <c r="H88" s="24">
        <f t="shared" si="14"/>
        <v>4.7638888888888883E-2</v>
      </c>
      <c r="M88" s="12"/>
      <c r="N88" s="12"/>
      <c r="O88" s="12"/>
    </row>
    <row r="89" spans="1:23" ht="15.75" customHeight="1" x14ac:dyDescent="0.25"/>
    <row r="90" spans="1:23" ht="15.75" customHeight="1" x14ac:dyDescent="0.25">
      <c r="A90" s="57">
        <v>8</v>
      </c>
      <c r="B90" s="59" t="s">
        <v>81</v>
      </c>
      <c r="C90" s="22" t="s">
        <v>24</v>
      </c>
      <c r="D90" s="22"/>
      <c r="E90" s="23"/>
      <c r="F90" s="23"/>
      <c r="G90" s="24">
        <v>1.0416666666666666E-2</v>
      </c>
      <c r="H90" s="24">
        <f>G90</f>
        <v>1.0416666666666666E-2</v>
      </c>
      <c r="J90" s="60" t="s">
        <v>47</v>
      </c>
      <c r="K90" s="15">
        <v>3</v>
      </c>
      <c r="L90" s="14" t="s">
        <v>36</v>
      </c>
      <c r="M90" s="16">
        <f>(INDEX('4.2 TEMPO'!$A$2:$F$302,$B$5,MATCH(L90,'4.2 TEMPO'!$A$1:$F$1,0)))/IF($C$5,1,0.621371192)</f>
        <v>6.2268518518518515E-3</v>
      </c>
      <c r="N90" s="18">
        <f t="shared" ref="N90:N92" si="15">$L$1/M90</f>
        <v>6.6914498141263943</v>
      </c>
      <c r="O90" s="62">
        <f>IF($C$5,K90*M90,K90*0.621371192*M90)</f>
        <v>1.8680555555555554E-2</v>
      </c>
      <c r="Q90" s="30" t="s">
        <v>72</v>
      </c>
      <c r="R90" s="14">
        <v>18</v>
      </c>
      <c r="S90" s="19">
        <v>2.199074074074074E-4</v>
      </c>
      <c r="T90" s="14" t="s">
        <v>13</v>
      </c>
      <c r="U90" s="20">
        <f>(INDEX('4.3 LONG'!$A$2:$F$302,$B$5,2)+S90)/IF($C$5,1,0.621371192)</f>
        <v>6.6203703703703702E-3</v>
      </c>
      <c r="V90" s="18">
        <f t="shared" ref="V90" si="16">$L$1/U90</f>
        <v>6.2937062937062933</v>
      </c>
      <c r="W90" s="62">
        <f>IF($C$5,R90*U90,R90*0.621371192*U90)</f>
        <v>0.11916666666666667</v>
      </c>
    </row>
    <row r="91" spans="1:23" ht="15.75" customHeight="1" x14ac:dyDescent="0.25">
      <c r="A91" s="57"/>
      <c r="B91" s="59"/>
      <c r="C91" s="14" t="s">
        <v>1</v>
      </c>
      <c r="D91" s="14">
        <v>400</v>
      </c>
      <c r="E91" s="17">
        <f>(G91/(D91/1000))/IF($C$5,1,0.621371192)</f>
        <v>5.1504629629629626E-3</v>
      </c>
      <c r="F91" s="18">
        <f>$L$1/E91</f>
        <v>8.0898876404494384</v>
      </c>
      <c r="G91" s="16">
        <f>INDEX('4.1 TRACK'!$A$2:$J$302,$B$5,MATCH(C91,'4.1 TRACK'!$A$1:$J$1,0))</f>
        <v>2.0601851851851853E-3</v>
      </c>
      <c r="H91" s="16">
        <f>G91+H90</f>
        <v>1.2476851851851852E-2</v>
      </c>
      <c r="J91" s="60"/>
      <c r="K91" s="15">
        <v>5</v>
      </c>
      <c r="L91" s="14" t="s">
        <v>37</v>
      </c>
      <c r="M91" s="16">
        <f>(INDEX('4.2 TEMPO'!$A$2:$F$302,$B$5,MATCH(L91,'4.2 TEMPO'!$A$1:$F$1,0)))/IF($C$5,1,0.621371192)</f>
        <v>5.5439814814814822E-3</v>
      </c>
      <c r="N91" s="18">
        <f t="shared" si="15"/>
        <v>7.5156576200417522</v>
      </c>
      <c r="O91" s="62">
        <f>IF($C$5,K91*M91,K91*0.621371192*M91)+O90</f>
        <v>4.6400462962962963E-2</v>
      </c>
    </row>
    <row r="92" spans="1:23" ht="15.75" customHeight="1" x14ac:dyDescent="0.25">
      <c r="A92" s="57"/>
      <c r="B92" s="59"/>
      <c r="C92" s="25" t="s">
        <v>22</v>
      </c>
      <c r="D92" s="25"/>
      <c r="E92" s="26"/>
      <c r="F92" s="26"/>
      <c r="G92" s="27">
        <v>1.0416666666666667E-3</v>
      </c>
      <c r="H92" s="27">
        <f t="shared" ref="H92:H102" si="17">G92+H91</f>
        <v>1.3518518518518518E-2</v>
      </c>
      <c r="J92" s="60"/>
      <c r="K92" s="15">
        <v>2</v>
      </c>
      <c r="L92" s="14" t="s">
        <v>36</v>
      </c>
      <c r="M92" s="16">
        <f>(INDEX('4.2 TEMPO'!$A$2:$F$302,$B$5,MATCH(L92,'4.2 TEMPO'!$A$1:$F$1,0)))/IF($C$5,1,0.621371192)</f>
        <v>6.2268518518518515E-3</v>
      </c>
      <c r="N92" s="18">
        <f t="shared" si="15"/>
        <v>6.6914498141263943</v>
      </c>
      <c r="O92" s="62">
        <f>IF($C$5,K92*M92,K92*0.621371192*M92)+O91</f>
        <v>5.8854166666666666E-2</v>
      </c>
    </row>
    <row r="93" spans="1:23" ht="15.75" customHeight="1" x14ac:dyDescent="0.25">
      <c r="A93" s="57"/>
      <c r="B93" s="59"/>
      <c r="C93" s="14" t="s">
        <v>1</v>
      </c>
      <c r="D93" s="14">
        <v>400</v>
      </c>
      <c r="E93" s="17">
        <f>(G93/(D93/1000))/IF($C$5,1,0.621371192)</f>
        <v>5.1504629629629626E-3</v>
      </c>
      <c r="F93" s="18">
        <f>$L$1/E93</f>
        <v>8.0898876404494384</v>
      </c>
      <c r="G93" s="16">
        <f>INDEX('4.1 TRACK'!$A$2:$J$302,$B$5,MATCH(C93,'4.1 TRACK'!$A$1:$J$1,0))</f>
        <v>2.0601851851851853E-3</v>
      </c>
      <c r="H93" s="16">
        <f t="shared" si="17"/>
        <v>1.5578703703703704E-2</v>
      </c>
    </row>
    <row r="94" spans="1:23" ht="15.75" customHeight="1" x14ac:dyDescent="0.25">
      <c r="A94" s="57"/>
      <c r="B94" s="59"/>
      <c r="C94" s="25" t="s">
        <v>22</v>
      </c>
      <c r="D94" s="25"/>
      <c r="E94" s="26"/>
      <c r="F94" s="26"/>
      <c r="G94" s="27">
        <v>1.0416666666666667E-3</v>
      </c>
      <c r="H94" s="27">
        <f t="shared" si="17"/>
        <v>1.6620370370370372E-2</v>
      </c>
    </row>
    <row r="95" spans="1:23" ht="15.75" customHeight="1" x14ac:dyDescent="0.25">
      <c r="A95" s="57"/>
      <c r="B95" s="59"/>
      <c r="C95" s="14" t="s">
        <v>1</v>
      </c>
      <c r="D95" s="14">
        <v>400</v>
      </c>
      <c r="E95" s="17">
        <f>(G95/(D95/1000))/IF($C$5,1,0.621371192)</f>
        <v>5.1504629629629626E-3</v>
      </c>
      <c r="F95" s="18">
        <f>$L$1/E95</f>
        <v>8.0898876404494384</v>
      </c>
      <c r="G95" s="16">
        <f>INDEX('4.1 TRACK'!$A$2:$J$302,$B$5,MATCH(C95,'4.1 TRACK'!$A$1:$J$1,0))</f>
        <v>2.0601851851851853E-3</v>
      </c>
      <c r="H95" s="16">
        <f t="shared" si="17"/>
        <v>1.8680555555555558E-2</v>
      </c>
    </row>
    <row r="96" spans="1:23" ht="15.75" customHeight="1" x14ac:dyDescent="0.25">
      <c r="A96" s="57"/>
      <c r="B96" s="59"/>
      <c r="C96" s="25" t="s">
        <v>22</v>
      </c>
      <c r="D96" s="25"/>
      <c r="E96" s="26"/>
      <c r="F96" s="26"/>
      <c r="G96" s="27">
        <v>1.0416666666666667E-3</v>
      </c>
      <c r="H96" s="27">
        <f t="shared" si="17"/>
        <v>1.9722222222222224E-2</v>
      </c>
    </row>
    <row r="97" spans="1:8" ht="15.75" customHeight="1" x14ac:dyDescent="0.25">
      <c r="A97" s="57"/>
      <c r="B97" s="59"/>
      <c r="C97" s="14" t="s">
        <v>1</v>
      </c>
      <c r="D97" s="14">
        <v>400</v>
      </c>
      <c r="E97" s="17">
        <f>(G97/(D97/1000))/IF($C$5,1,0.621371192)</f>
        <v>5.1504629629629626E-3</v>
      </c>
      <c r="F97" s="18">
        <f>$L$1/E97</f>
        <v>8.0898876404494384</v>
      </c>
      <c r="G97" s="16">
        <f>INDEX('4.1 TRACK'!$A$2:$J$302,$B$5,MATCH(C97,'4.1 TRACK'!$A$1:$J$1,0))</f>
        <v>2.0601851851851853E-3</v>
      </c>
      <c r="H97" s="16">
        <f t="shared" si="17"/>
        <v>2.178240740740741E-2</v>
      </c>
    </row>
    <row r="98" spans="1:8" ht="15.75" customHeight="1" x14ac:dyDescent="0.25">
      <c r="A98" s="57"/>
      <c r="B98" s="59"/>
      <c r="C98" s="25" t="s">
        <v>22</v>
      </c>
      <c r="D98" s="25"/>
      <c r="E98" s="26"/>
      <c r="F98" s="26"/>
      <c r="G98" s="27">
        <v>1.0416666666666667E-3</v>
      </c>
      <c r="H98" s="27">
        <f t="shared" si="17"/>
        <v>2.2824074074074076E-2</v>
      </c>
    </row>
    <row r="99" spans="1:8" ht="15.75" customHeight="1" x14ac:dyDescent="0.25">
      <c r="A99" s="57"/>
      <c r="B99" s="59"/>
      <c r="C99" s="14" t="s">
        <v>1</v>
      </c>
      <c r="D99" s="14">
        <v>400</v>
      </c>
      <c r="E99" s="17">
        <f>(G99/(D99/1000))/IF($C$5,1,0.621371192)</f>
        <v>5.1504629629629626E-3</v>
      </c>
      <c r="F99" s="18">
        <f>$L$1/E99</f>
        <v>8.0898876404494384</v>
      </c>
      <c r="G99" s="16">
        <f>INDEX('4.1 TRACK'!$A$2:$J$302,$B$5,MATCH(C99,'4.1 TRACK'!$A$1:$J$1,0))</f>
        <v>2.0601851851851853E-3</v>
      </c>
      <c r="H99" s="16">
        <f t="shared" si="17"/>
        <v>2.4884259259259262E-2</v>
      </c>
    </row>
    <row r="100" spans="1:8" ht="15.75" customHeight="1" x14ac:dyDescent="0.25">
      <c r="A100" s="57"/>
      <c r="B100" s="59"/>
      <c r="C100" s="25" t="s">
        <v>22</v>
      </c>
      <c r="D100" s="25"/>
      <c r="E100" s="26"/>
      <c r="F100" s="26"/>
      <c r="G100" s="27">
        <v>1.0416666666666667E-3</v>
      </c>
      <c r="H100" s="27">
        <f t="shared" si="17"/>
        <v>2.5925925925925929E-2</v>
      </c>
    </row>
    <row r="101" spans="1:8" ht="15.75" customHeight="1" x14ac:dyDescent="0.25">
      <c r="A101" s="57"/>
      <c r="B101" s="59"/>
      <c r="C101" s="14" t="s">
        <v>1</v>
      </c>
      <c r="D101" s="14">
        <v>400</v>
      </c>
      <c r="E101" s="17">
        <f>(G101/(D101/1000))/IF($C$5,1,0.621371192)</f>
        <v>5.1504629629629626E-3</v>
      </c>
      <c r="F101" s="18">
        <f>$L$1/E101</f>
        <v>8.0898876404494384</v>
      </c>
      <c r="G101" s="16">
        <f>INDEX('4.1 TRACK'!$A$2:$J$302,$B$5,MATCH(C101,'4.1 TRACK'!$A$1:$J$1,0))</f>
        <v>2.0601851851851853E-3</v>
      </c>
      <c r="H101" s="16">
        <f t="shared" si="17"/>
        <v>2.7986111111111114E-2</v>
      </c>
    </row>
    <row r="102" spans="1:8" ht="15.75" customHeight="1" x14ac:dyDescent="0.25">
      <c r="A102" s="57"/>
      <c r="B102" s="59"/>
      <c r="C102" s="22" t="s">
        <v>56</v>
      </c>
      <c r="D102" s="22"/>
      <c r="E102" s="23"/>
      <c r="F102" s="23"/>
      <c r="G102" s="24">
        <v>1.736111111111111E-3</v>
      </c>
      <c r="H102" s="24">
        <f t="shared" si="17"/>
        <v>2.9722222222222226E-2</v>
      </c>
    </row>
    <row r="103" spans="1:8" ht="15.75" customHeight="1" x14ac:dyDescent="0.25">
      <c r="A103" s="57"/>
      <c r="B103" s="59"/>
      <c r="C103" s="14" t="s">
        <v>1</v>
      </c>
      <c r="D103" s="14">
        <v>400</v>
      </c>
      <c r="E103" s="17">
        <f>(G103/(D103/1000))/IF($C$5,1,0.621371192)</f>
        <v>5.1504629629629626E-3</v>
      </c>
      <c r="F103" s="18">
        <f>$L$1/E103</f>
        <v>8.0898876404494384</v>
      </c>
      <c r="G103" s="16">
        <f>INDEX('4.1 TRACK'!$A$2:$J$302,$B$5,MATCH(C103,'4.1 TRACK'!$A$1:$J$1,0))</f>
        <v>2.0601851851851853E-3</v>
      </c>
      <c r="H103" s="16">
        <f>G103+H102</f>
        <v>3.1782407407407412E-2</v>
      </c>
    </row>
    <row r="104" spans="1:8" ht="15.75" customHeight="1" x14ac:dyDescent="0.25">
      <c r="A104" s="57"/>
      <c r="B104" s="59"/>
      <c r="C104" s="25" t="s">
        <v>22</v>
      </c>
      <c r="D104" s="25"/>
      <c r="E104" s="26"/>
      <c r="F104" s="26"/>
      <c r="G104" s="27">
        <v>1.0416666666666667E-3</v>
      </c>
      <c r="H104" s="27">
        <f t="shared" ref="H104:H114" si="18">G104+H103</f>
        <v>3.2824074074074082E-2</v>
      </c>
    </row>
    <row r="105" spans="1:8" ht="15.75" customHeight="1" x14ac:dyDescent="0.25">
      <c r="A105" s="57"/>
      <c r="B105" s="59"/>
      <c r="C105" s="14" t="s">
        <v>1</v>
      </c>
      <c r="D105" s="14">
        <v>400</v>
      </c>
      <c r="E105" s="17">
        <f>(G105/(D105/1000))/IF($C$5,1,0.621371192)</f>
        <v>5.1504629629629626E-3</v>
      </c>
      <c r="F105" s="18">
        <f>$L$1/E105</f>
        <v>8.0898876404494384</v>
      </c>
      <c r="G105" s="16">
        <f>INDEX('4.1 TRACK'!$A$2:$J$302,$B$5,MATCH(C105,'4.1 TRACK'!$A$1:$J$1,0))</f>
        <v>2.0601851851851853E-3</v>
      </c>
      <c r="H105" s="16">
        <f t="shared" si="18"/>
        <v>3.4884259259259268E-2</v>
      </c>
    </row>
    <row r="106" spans="1:8" ht="15.75" customHeight="1" x14ac:dyDescent="0.25">
      <c r="A106" s="57"/>
      <c r="B106" s="59"/>
      <c r="C106" s="25" t="s">
        <v>22</v>
      </c>
      <c r="D106" s="25"/>
      <c r="E106" s="26"/>
      <c r="F106" s="26"/>
      <c r="G106" s="27">
        <v>1.0416666666666667E-3</v>
      </c>
      <c r="H106" s="27">
        <f t="shared" si="18"/>
        <v>3.5925925925925938E-2</v>
      </c>
    </row>
    <row r="107" spans="1:8" ht="15.75" customHeight="1" x14ac:dyDescent="0.25">
      <c r="A107" s="57"/>
      <c r="B107" s="59"/>
      <c r="C107" s="14" t="s">
        <v>1</v>
      </c>
      <c r="D107" s="14">
        <v>400</v>
      </c>
      <c r="E107" s="17">
        <f>(G107/(D107/1000))/IF($C$5,1,0.621371192)</f>
        <v>5.1504629629629626E-3</v>
      </c>
      <c r="F107" s="18">
        <f>$L$1/E107</f>
        <v>8.0898876404494384</v>
      </c>
      <c r="G107" s="16">
        <f>INDEX('4.1 TRACK'!$A$2:$J$302,$B$5,MATCH(C107,'4.1 TRACK'!$A$1:$J$1,0))</f>
        <v>2.0601851851851853E-3</v>
      </c>
      <c r="H107" s="16">
        <f t="shared" si="18"/>
        <v>3.7986111111111123E-2</v>
      </c>
    </row>
    <row r="108" spans="1:8" ht="15.75" customHeight="1" x14ac:dyDescent="0.25">
      <c r="A108" s="57"/>
      <c r="B108" s="59"/>
      <c r="C108" s="25" t="s">
        <v>22</v>
      </c>
      <c r="D108" s="25"/>
      <c r="E108" s="26"/>
      <c r="F108" s="26"/>
      <c r="G108" s="27">
        <v>1.0416666666666667E-3</v>
      </c>
      <c r="H108" s="27">
        <f t="shared" si="18"/>
        <v>3.9027777777777793E-2</v>
      </c>
    </row>
    <row r="109" spans="1:8" ht="15.75" customHeight="1" x14ac:dyDescent="0.25">
      <c r="A109" s="57"/>
      <c r="B109" s="59"/>
      <c r="C109" s="14" t="s">
        <v>1</v>
      </c>
      <c r="D109" s="14">
        <v>400</v>
      </c>
      <c r="E109" s="17">
        <f>(G109/(D109/1000))/IF($C$5,1,0.621371192)</f>
        <v>5.1504629629629626E-3</v>
      </c>
      <c r="F109" s="18">
        <f>$L$1/E109</f>
        <v>8.0898876404494384</v>
      </c>
      <c r="G109" s="16">
        <f>INDEX('4.1 TRACK'!$A$2:$J$302,$B$5,MATCH(C109,'4.1 TRACK'!$A$1:$J$1,0))</f>
        <v>2.0601851851851853E-3</v>
      </c>
      <c r="H109" s="16">
        <f t="shared" si="18"/>
        <v>4.1087962962962979E-2</v>
      </c>
    </row>
    <row r="110" spans="1:8" ht="15.75" customHeight="1" x14ac:dyDescent="0.25">
      <c r="A110" s="57"/>
      <c r="B110" s="59"/>
      <c r="C110" s="25" t="s">
        <v>22</v>
      </c>
      <c r="D110" s="25"/>
      <c r="E110" s="26"/>
      <c r="F110" s="26"/>
      <c r="G110" s="27">
        <v>1.0416666666666667E-3</v>
      </c>
      <c r="H110" s="27">
        <f t="shared" si="18"/>
        <v>4.2129629629629649E-2</v>
      </c>
    </row>
    <row r="111" spans="1:8" ht="15.75" customHeight="1" x14ac:dyDescent="0.25">
      <c r="A111" s="57"/>
      <c r="B111" s="59"/>
      <c r="C111" s="14" t="s">
        <v>1</v>
      </c>
      <c r="D111" s="14">
        <v>400</v>
      </c>
      <c r="E111" s="17">
        <f>(G111/(D111/1000))/IF($C$5,1,0.621371192)</f>
        <v>5.1504629629629626E-3</v>
      </c>
      <c r="F111" s="18">
        <f>$L$1/E111</f>
        <v>8.0898876404494384</v>
      </c>
      <c r="G111" s="16">
        <f>INDEX('4.1 TRACK'!$A$2:$J$302,$B$5,MATCH(C111,'4.1 TRACK'!$A$1:$J$1,0))</f>
        <v>2.0601851851851853E-3</v>
      </c>
      <c r="H111" s="16">
        <f t="shared" si="18"/>
        <v>4.4189814814814835E-2</v>
      </c>
    </row>
    <row r="112" spans="1:8" ht="15.75" customHeight="1" x14ac:dyDescent="0.25">
      <c r="A112" s="57"/>
      <c r="B112" s="59"/>
      <c r="C112" s="25" t="s">
        <v>22</v>
      </c>
      <c r="D112" s="25"/>
      <c r="E112" s="26"/>
      <c r="F112" s="26"/>
      <c r="G112" s="27">
        <v>1.0416666666666667E-3</v>
      </c>
      <c r="H112" s="27">
        <f t="shared" si="18"/>
        <v>4.5231481481481504E-2</v>
      </c>
    </row>
    <row r="113" spans="1:23" ht="15.75" customHeight="1" x14ac:dyDescent="0.25">
      <c r="A113" s="57"/>
      <c r="B113" s="59"/>
      <c r="C113" s="14" t="s">
        <v>1</v>
      </c>
      <c r="D113" s="14">
        <v>400</v>
      </c>
      <c r="E113" s="17">
        <f>(G113/(D113/1000))/IF($C$5,1,0.621371192)</f>
        <v>5.1504629629629626E-3</v>
      </c>
      <c r="F113" s="18">
        <f>$L$1/E113</f>
        <v>8.0898876404494384</v>
      </c>
      <c r="G113" s="16">
        <f>INDEX('4.1 TRACK'!$A$2:$J$302,$B$5,MATCH(C113,'4.1 TRACK'!$A$1:$J$1,0))</f>
        <v>2.0601851851851853E-3</v>
      </c>
      <c r="H113" s="16">
        <f t="shared" si="18"/>
        <v>4.729166666666669E-2</v>
      </c>
    </row>
    <row r="114" spans="1:23" ht="15.75" customHeight="1" x14ac:dyDescent="0.25">
      <c r="A114" s="57"/>
      <c r="B114" s="59"/>
      <c r="C114" s="22" t="s">
        <v>23</v>
      </c>
      <c r="D114" s="22"/>
      <c r="E114" s="23"/>
      <c r="F114" s="23"/>
      <c r="G114" s="24">
        <v>6.9444444444444441E-3</v>
      </c>
      <c r="H114" s="24">
        <f t="shared" si="18"/>
        <v>5.4236111111111138E-2</v>
      </c>
    </row>
    <row r="115" spans="1:23" ht="15.75" customHeight="1" x14ac:dyDescent="0.25"/>
    <row r="116" spans="1:23" ht="15.75" customHeight="1" x14ac:dyDescent="0.25">
      <c r="A116" s="57">
        <v>9</v>
      </c>
      <c r="B116" s="59" t="s">
        <v>59</v>
      </c>
      <c r="C116" s="22" t="s">
        <v>24</v>
      </c>
      <c r="D116" s="22"/>
      <c r="E116" s="23"/>
      <c r="F116" s="23"/>
      <c r="G116" s="24">
        <v>1.0416666666666666E-2</v>
      </c>
      <c r="H116" s="24">
        <f>G116</f>
        <v>1.0416666666666666E-2</v>
      </c>
      <c r="J116" s="60" t="s">
        <v>47</v>
      </c>
      <c r="K116" s="15">
        <v>1.5</v>
      </c>
      <c r="L116" s="14" t="s">
        <v>36</v>
      </c>
      <c r="M116" s="16">
        <f>(INDEX('4.2 TEMPO'!$A$2:$F$302,$B$5,MATCH(L116,'4.2 TEMPO'!$A$1:$F$1,0)))/IF($C$5,1,0.621371192)</f>
        <v>6.2268518518518515E-3</v>
      </c>
      <c r="N116" s="18">
        <f t="shared" ref="N116:N118" si="19">$L$1/M116</f>
        <v>6.6914498141263943</v>
      </c>
      <c r="O116" s="62">
        <f>IF($C$5,K116*M116,K116*0.621371192*M116)</f>
        <v>9.3402777777777772E-3</v>
      </c>
      <c r="Q116" s="30" t="s">
        <v>70</v>
      </c>
      <c r="R116" s="14">
        <v>25</v>
      </c>
      <c r="S116" s="19">
        <v>2.7777777777777778E-4</v>
      </c>
      <c r="T116" s="14" t="s">
        <v>83</v>
      </c>
      <c r="U116" s="20">
        <f>(INDEX('4.3 LONG'!$A$2:$F$302,$B$5,2)+S116)/IF($C$5,1,0.621371192)</f>
        <v>6.6782407407407407E-3</v>
      </c>
      <c r="V116" s="18">
        <f t="shared" ref="V116" si="20">$L$1/U116</f>
        <v>6.239168110918544</v>
      </c>
      <c r="W116" s="62">
        <f>IF($C$5,R116*U116,R116*0.621371192*U116)</f>
        <v>0.16695601851851852</v>
      </c>
    </row>
    <row r="117" spans="1:23" ht="15.75" customHeight="1" x14ac:dyDescent="0.25">
      <c r="A117" s="57"/>
      <c r="B117" s="59"/>
      <c r="C117" s="14" t="s">
        <v>6</v>
      </c>
      <c r="D117" s="14">
        <v>1600</v>
      </c>
      <c r="E117" s="17">
        <f>(G117/(D117/1000))/IF($C$5,1,0.621371192)</f>
        <v>5.3313078703703699E-3</v>
      </c>
      <c r="F117" s="18">
        <f>$L$1/E117</f>
        <v>7.8154681139755766</v>
      </c>
      <c r="G117" s="16">
        <f>INDEX('4.1 TRACK'!$A$2:$J$302,$B$5,MATCH(C117,'4.1 TRACK'!$A$1:$J$1,0))</f>
        <v>8.5300925925925926E-3</v>
      </c>
      <c r="H117" s="16">
        <f>G117+H116</f>
        <v>1.894675925925926E-2</v>
      </c>
      <c r="J117" s="60"/>
      <c r="K117" s="15">
        <v>7</v>
      </c>
      <c r="L117" s="14" t="s">
        <v>39</v>
      </c>
      <c r="M117" s="16">
        <f>(INDEX('4.2 TEMPO'!$A$2:$F$302,$B$5,MATCH(L117,'4.2 TEMPO'!$A$1:$F$1,0)))/IF($C$5,1,0.621371192)</f>
        <v>5.6481481481481478E-3</v>
      </c>
      <c r="N117" s="18">
        <f t="shared" si="19"/>
        <v>7.3770491803278686</v>
      </c>
      <c r="O117" s="62">
        <f>IF($C$5,K117*M117,K117*0.621371192*M117)+O116</f>
        <v>4.8877314814814818E-2</v>
      </c>
    </row>
    <row r="118" spans="1:23" ht="15.75" customHeight="1" x14ac:dyDescent="0.25">
      <c r="A118" s="57"/>
      <c r="B118" s="59"/>
      <c r="C118" s="25" t="s">
        <v>22</v>
      </c>
      <c r="D118" s="25"/>
      <c r="E118" s="26"/>
      <c r="F118" s="26"/>
      <c r="G118" s="27">
        <v>2.0833333333333333E-3</v>
      </c>
      <c r="H118" s="27">
        <f t="shared" ref="H118:H124" si="21">G118+H117</f>
        <v>2.1030092592592593E-2</v>
      </c>
      <c r="J118" s="60"/>
      <c r="K118" s="15">
        <v>1.5</v>
      </c>
      <c r="L118" s="14" t="s">
        <v>36</v>
      </c>
      <c r="M118" s="16">
        <f>(INDEX('4.2 TEMPO'!$A$2:$F$302,$B$5,MATCH(L118,'4.2 TEMPO'!$A$1:$F$1,0)))/IF($C$5,1,0.621371192)</f>
        <v>6.2268518518518515E-3</v>
      </c>
      <c r="N118" s="18">
        <f t="shared" si="19"/>
        <v>6.6914498141263943</v>
      </c>
      <c r="O118" s="62">
        <f>IF($C$5,K118*M118,K118*0.621371192*M118)+O117</f>
        <v>5.8217592592592599E-2</v>
      </c>
    </row>
    <row r="119" spans="1:23" ht="15.75" customHeight="1" x14ac:dyDescent="0.25">
      <c r="A119" s="57"/>
      <c r="B119" s="59"/>
      <c r="C119" s="14" t="s">
        <v>55</v>
      </c>
      <c r="D119" s="14">
        <v>3200</v>
      </c>
      <c r="E119" s="17">
        <f>(G119/(D119/1000))/IF($C$5,1,0.621371192)</f>
        <v>5.397949218749999E-3</v>
      </c>
      <c r="F119" s="18">
        <f>$L$1/E119</f>
        <v>7.7189808533092128</v>
      </c>
      <c r="G119" s="16">
        <f>INDEX('4.1 TRACK'!$A$2:$J$302,$B$5,MATCH(C119,'4.1 TRACK'!$A$1:$J$1,0))</f>
        <v>1.7273437499999999E-2</v>
      </c>
      <c r="H119" s="16">
        <f t="shared" si="21"/>
        <v>3.8303530092592589E-2</v>
      </c>
    </row>
    <row r="120" spans="1:23" ht="15.75" customHeight="1" x14ac:dyDescent="0.25">
      <c r="A120" s="57"/>
      <c r="B120" s="59"/>
      <c r="C120" s="25" t="s">
        <v>22</v>
      </c>
      <c r="D120" s="25"/>
      <c r="E120" s="26"/>
      <c r="F120" s="26"/>
      <c r="G120" s="27">
        <v>3.1249999999999997E-3</v>
      </c>
      <c r="H120" s="27">
        <f t="shared" si="21"/>
        <v>4.1428530092592591E-2</v>
      </c>
    </row>
    <row r="121" spans="1:23" ht="15.75" customHeight="1" x14ac:dyDescent="0.25">
      <c r="A121" s="57"/>
      <c r="B121" s="59"/>
      <c r="C121" s="14" t="s">
        <v>3</v>
      </c>
      <c r="D121" s="14">
        <v>800</v>
      </c>
      <c r="E121" s="17">
        <f>(G121/(D121/1000))/IF($C$5,1,0.621371192)</f>
        <v>5.222800925925925E-3</v>
      </c>
      <c r="F121" s="18">
        <f>$L$1/E121</f>
        <v>7.9778393351800565</v>
      </c>
      <c r="G121" s="16">
        <f>INDEX('4.1 TRACK'!$A$2:$J$302,$B$5,MATCH(C121,'4.1 TRACK'!$A$1:$J$1,0))</f>
        <v>4.1782407407407402E-3</v>
      </c>
      <c r="H121" s="16">
        <f t="shared" si="21"/>
        <v>4.5606770833333331E-2</v>
      </c>
    </row>
    <row r="122" spans="1:23" ht="15.75" customHeight="1" x14ac:dyDescent="0.25">
      <c r="A122" s="57"/>
      <c r="B122" s="59"/>
      <c r="C122" s="25" t="s">
        <v>22</v>
      </c>
      <c r="D122" s="25"/>
      <c r="E122" s="26"/>
      <c r="F122" s="26"/>
      <c r="G122" s="27">
        <v>2.0833333333333333E-3</v>
      </c>
      <c r="H122" s="27">
        <f t="shared" si="21"/>
        <v>4.7690104166666664E-2</v>
      </c>
    </row>
    <row r="123" spans="1:23" ht="15.75" customHeight="1" x14ac:dyDescent="0.25">
      <c r="A123" s="57"/>
      <c r="B123" s="59"/>
      <c r="C123" s="14" t="s">
        <v>3</v>
      </c>
      <c r="D123" s="14">
        <v>800</v>
      </c>
      <c r="E123" s="17">
        <f>(G123/(D123/1000))/IF($C$5,1,0.621371192)</f>
        <v>5.222800925925925E-3</v>
      </c>
      <c r="F123" s="18">
        <f>$L$1/E123</f>
        <v>7.9778393351800565</v>
      </c>
      <c r="G123" s="16">
        <f>INDEX('4.1 TRACK'!$A$2:$J$302,$B$5,MATCH(C123,'4.1 TRACK'!$A$1:$J$1,0))</f>
        <v>4.1782407407407402E-3</v>
      </c>
      <c r="H123" s="16">
        <f t="shared" si="21"/>
        <v>5.1868344907407403E-2</v>
      </c>
    </row>
    <row r="124" spans="1:23" ht="15.75" customHeight="1" x14ac:dyDescent="0.25">
      <c r="A124" s="57"/>
      <c r="B124" s="59"/>
      <c r="C124" s="22" t="s">
        <v>23</v>
      </c>
      <c r="D124" s="22"/>
      <c r="E124" s="23"/>
      <c r="F124" s="23"/>
      <c r="G124" s="24">
        <v>6.9444444444444441E-3</v>
      </c>
      <c r="H124" s="24">
        <f t="shared" si="21"/>
        <v>5.8812789351851844E-2</v>
      </c>
    </row>
    <row r="125" spans="1:23" ht="15.75" customHeight="1" x14ac:dyDescent="0.25"/>
    <row r="126" spans="1:23" ht="15.75" customHeight="1" x14ac:dyDescent="0.25">
      <c r="A126" s="57">
        <v>10</v>
      </c>
      <c r="B126" s="59" t="s">
        <v>58</v>
      </c>
      <c r="C126" s="22" t="s">
        <v>24</v>
      </c>
      <c r="D126" s="22"/>
      <c r="E126" s="23"/>
      <c r="F126" s="23"/>
      <c r="G126" s="24">
        <v>1.0416666666666666E-2</v>
      </c>
      <c r="H126" s="24">
        <f>G126</f>
        <v>1.0416666666666666E-2</v>
      </c>
      <c r="J126" s="29" t="s">
        <v>50</v>
      </c>
      <c r="K126" s="15">
        <v>16</v>
      </c>
      <c r="L126" s="14" t="s">
        <v>9</v>
      </c>
      <c r="M126" s="16">
        <f>(INDEX('4.2 TEMPO'!$A$2:$F$302,$B$5,MATCH(L126,'4.2 TEMPO'!$A$1:$F$1,0)))/IF($C$5,1,0.621371192)</f>
        <v>6.4004629629629628E-3</v>
      </c>
      <c r="N126" s="18">
        <f t="shared" ref="N126" si="22">$L$1/M126</f>
        <v>6.5099457504520792</v>
      </c>
      <c r="O126" s="62">
        <f>IF($C$5,K126*M126,K126*0.621371192*M126)</f>
        <v>0.10240740740740741</v>
      </c>
      <c r="Q126" s="30" t="s">
        <v>73</v>
      </c>
      <c r="R126" s="14">
        <v>20</v>
      </c>
      <c r="S126" s="19">
        <v>1.3888888888888889E-4</v>
      </c>
      <c r="T126" s="14" t="s">
        <v>12</v>
      </c>
      <c r="U126" s="20">
        <f>(INDEX('4.3 LONG'!$A$2:$F$302,$B$5,2)+S126)/IF($C$5,1,0.621371192)</f>
        <v>6.5393518518518517E-3</v>
      </c>
      <c r="V126" s="18">
        <f t="shared" ref="V126" si="23">$L$1/U126</f>
        <v>6.3716814159292037</v>
      </c>
      <c r="W126" s="62">
        <f>IF($C$5,R126*U126,R126*0.621371192*U126)</f>
        <v>0.13078703703703703</v>
      </c>
    </row>
    <row r="127" spans="1:23" ht="15.75" customHeight="1" x14ac:dyDescent="0.25">
      <c r="A127" s="57"/>
      <c r="B127" s="59"/>
      <c r="C127" s="14" t="s">
        <v>5</v>
      </c>
      <c r="D127" s="14">
        <v>1200</v>
      </c>
      <c r="E127" s="17">
        <f>(G127/(D127/1000))/IF($C$5,1,0.621371192)</f>
        <v>5.2758487654321002E-3</v>
      </c>
      <c r="F127" s="18">
        <f>$L$1/E127</f>
        <v>7.897623400365628</v>
      </c>
      <c r="G127" s="16">
        <f>INDEX('4.1 TRACK'!$A$2:$J$302,$B$5,MATCH(C127,'4.1 TRACK'!$A$1:$J$1,0))</f>
        <v>6.3310185185185197E-3</v>
      </c>
      <c r="H127" s="16">
        <f>G127+H126</f>
        <v>1.6747685185185185E-2</v>
      </c>
    </row>
    <row r="128" spans="1:23" ht="15.75" customHeight="1" x14ac:dyDescent="0.25">
      <c r="A128" s="57"/>
      <c r="B128" s="59"/>
      <c r="C128" s="25" t="s">
        <v>22</v>
      </c>
      <c r="D128" s="25"/>
      <c r="E128" s="26"/>
      <c r="F128" s="26"/>
      <c r="G128" s="27">
        <v>1.3888888888888889E-3</v>
      </c>
      <c r="H128" s="27">
        <f t="shared" ref="H128:H132" si="24">G128+H127</f>
        <v>1.8136574074074072E-2</v>
      </c>
    </row>
    <row r="129" spans="1:8" ht="15.75" customHeight="1" x14ac:dyDescent="0.25">
      <c r="A129" s="57"/>
      <c r="B129" s="59"/>
      <c r="C129" s="14" t="s">
        <v>5</v>
      </c>
      <c r="D129" s="14">
        <v>1200</v>
      </c>
      <c r="E129" s="17">
        <f>(G129/(D129/1000))/IF($C$5,1,0.621371192)</f>
        <v>5.2758487654321002E-3</v>
      </c>
      <c r="F129" s="18">
        <f>$L$1/E129</f>
        <v>7.897623400365628</v>
      </c>
      <c r="G129" s="16">
        <f>INDEX('4.1 TRACK'!$A$2:$J$302,$B$5,MATCH(C129,'4.1 TRACK'!$A$1:$J$1,0))</f>
        <v>6.3310185185185197E-3</v>
      </c>
      <c r="H129" s="16">
        <f t="shared" si="24"/>
        <v>2.4467592592592593E-2</v>
      </c>
    </row>
    <row r="130" spans="1:8" ht="15.75" customHeight="1" x14ac:dyDescent="0.25">
      <c r="A130" s="57"/>
      <c r="B130" s="59"/>
      <c r="C130" s="25" t="s">
        <v>22</v>
      </c>
      <c r="D130" s="25"/>
      <c r="E130" s="26"/>
      <c r="F130" s="26"/>
      <c r="G130" s="27">
        <v>1.3888888888888889E-3</v>
      </c>
      <c r="H130" s="27">
        <f t="shared" si="24"/>
        <v>2.585648148148148E-2</v>
      </c>
    </row>
    <row r="131" spans="1:8" ht="15.75" customHeight="1" x14ac:dyDescent="0.25">
      <c r="A131" s="57"/>
      <c r="B131" s="59"/>
      <c r="C131" s="14" t="s">
        <v>5</v>
      </c>
      <c r="D131" s="14">
        <v>1200</v>
      </c>
      <c r="E131" s="17">
        <f>(G131/(D131/1000))/IF($C$5,1,0.621371192)</f>
        <v>5.2758487654321002E-3</v>
      </c>
      <c r="F131" s="18">
        <f>$L$1/E131</f>
        <v>7.897623400365628</v>
      </c>
      <c r="G131" s="16">
        <f>INDEX('4.1 TRACK'!$A$2:$J$302,$B$5,MATCH(C131,'4.1 TRACK'!$A$1:$J$1,0))</f>
        <v>6.3310185185185197E-3</v>
      </c>
      <c r="H131" s="16">
        <f t="shared" si="24"/>
        <v>3.2187500000000001E-2</v>
      </c>
    </row>
    <row r="132" spans="1:8" ht="15.75" customHeight="1" x14ac:dyDescent="0.25">
      <c r="A132" s="57"/>
      <c r="B132" s="59"/>
      <c r="C132" s="22" t="s">
        <v>56</v>
      </c>
      <c r="D132" s="22"/>
      <c r="E132" s="23"/>
      <c r="F132" s="23"/>
      <c r="G132" s="24">
        <v>2.7777777777777779E-3</v>
      </c>
      <c r="H132" s="24">
        <f t="shared" si="24"/>
        <v>3.4965277777777776E-2</v>
      </c>
    </row>
    <row r="133" spans="1:8" ht="15.75" customHeight="1" x14ac:dyDescent="0.25">
      <c r="A133" s="57"/>
      <c r="B133" s="59"/>
      <c r="C133" s="14" t="s">
        <v>5</v>
      </c>
      <c r="D133" s="14">
        <v>1200</v>
      </c>
      <c r="E133" s="17">
        <f>(G133/(D133/1000))/IF($C$5,1,0.621371192)</f>
        <v>5.2758487654321002E-3</v>
      </c>
      <c r="F133" s="18">
        <f>$L$1/E133</f>
        <v>7.897623400365628</v>
      </c>
      <c r="G133" s="16">
        <f>INDEX('4.1 TRACK'!$A$2:$J$302,$B$5,MATCH(C133,'4.1 TRACK'!$A$1:$J$1,0))</f>
        <v>6.3310185185185197E-3</v>
      </c>
      <c r="H133" s="16">
        <f>G133+H132</f>
        <v>4.1296296296296296E-2</v>
      </c>
    </row>
    <row r="134" spans="1:8" ht="15.75" customHeight="1" x14ac:dyDescent="0.25">
      <c r="A134" s="57"/>
      <c r="B134" s="59"/>
      <c r="C134" s="25" t="s">
        <v>22</v>
      </c>
      <c r="D134" s="25"/>
      <c r="E134" s="26"/>
      <c r="F134" s="26"/>
      <c r="G134" s="27">
        <v>1.3888888888888889E-3</v>
      </c>
      <c r="H134" s="27">
        <f t="shared" ref="H134:H138" si="25">G134+H133</f>
        <v>4.2685185185185187E-2</v>
      </c>
    </row>
    <row r="135" spans="1:8" ht="15.75" customHeight="1" x14ac:dyDescent="0.25">
      <c r="A135" s="57"/>
      <c r="B135" s="59"/>
      <c r="C135" s="14" t="s">
        <v>5</v>
      </c>
      <c r="D135" s="14">
        <v>1200</v>
      </c>
      <c r="E135" s="17">
        <f>(G135/(D135/1000))/IF($C$5,1,0.621371192)</f>
        <v>5.2758487654321002E-3</v>
      </c>
      <c r="F135" s="18">
        <f>$L$1/E135</f>
        <v>7.897623400365628</v>
      </c>
      <c r="G135" s="16">
        <f>INDEX('4.1 TRACK'!$A$2:$J$302,$B$5,MATCH(C135,'4.1 TRACK'!$A$1:$J$1,0))</f>
        <v>6.3310185185185197E-3</v>
      </c>
      <c r="H135" s="16">
        <f t="shared" si="25"/>
        <v>4.9016203703703708E-2</v>
      </c>
    </row>
    <row r="136" spans="1:8" ht="15.75" customHeight="1" x14ac:dyDescent="0.25">
      <c r="A136" s="57"/>
      <c r="B136" s="59"/>
      <c r="C136" s="25" t="s">
        <v>22</v>
      </c>
      <c r="D136" s="25"/>
      <c r="E136" s="26"/>
      <c r="F136" s="26"/>
      <c r="G136" s="27">
        <v>1.3888888888888889E-3</v>
      </c>
      <c r="H136" s="27">
        <f t="shared" si="25"/>
        <v>5.0405092592592599E-2</v>
      </c>
    </row>
    <row r="137" spans="1:8" ht="15.75" customHeight="1" x14ac:dyDescent="0.25">
      <c r="A137" s="57"/>
      <c r="B137" s="59"/>
      <c r="C137" s="14" t="s">
        <v>5</v>
      </c>
      <c r="D137" s="14">
        <v>1200</v>
      </c>
      <c r="E137" s="17">
        <f>(G137/(D137/1000))/IF($C$5,1,0.621371192)</f>
        <v>5.2758487654321002E-3</v>
      </c>
      <c r="F137" s="18">
        <f>$L$1/E137</f>
        <v>7.897623400365628</v>
      </c>
      <c r="G137" s="16">
        <f>INDEX('4.1 TRACK'!$A$2:$J$302,$B$5,MATCH(C137,'4.1 TRACK'!$A$1:$J$1,0))</f>
        <v>6.3310185185185197E-3</v>
      </c>
      <c r="H137" s="16">
        <f t="shared" si="25"/>
        <v>5.6736111111111119E-2</v>
      </c>
    </row>
    <row r="138" spans="1:8" ht="15.75" customHeight="1" x14ac:dyDescent="0.25">
      <c r="A138" s="57"/>
      <c r="B138" s="59"/>
      <c r="C138" s="22" t="s">
        <v>56</v>
      </c>
      <c r="D138" s="22"/>
      <c r="E138" s="23"/>
      <c r="F138" s="23"/>
      <c r="G138" s="24">
        <v>2.7777777777777779E-3</v>
      </c>
      <c r="H138" s="24">
        <f t="shared" si="25"/>
        <v>5.9513888888888894E-2</v>
      </c>
    </row>
    <row r="139" spans="1:8" ht="15.75" customHeight="1" x14ac:dyDescent="0.25">
      <c r="A139" s="57"/>
      <c r="B139" s="59"/>
      <c r="C139" s="14" t="s">
        <v>5</v>
      </c>
      <c r="D139" s="14">
        <v>1200</v>
      </c>
      <c r="E139" s="17">
        <f>(G139/(D139/1000))/IF($C$5,1,0.621371192)</f>
        <v>5.2758487654321002E-3</v>
      </c>
      <c r="F139" s="18">
        <f>$L$1/E139</f>
        <v>7.897623400365628</v>
      </c>
      <c r="G139" s="16">
        <f>INDEX('4.1 TRACK'!$A$2:$J$302,$B$5,MATCH(C139,'4.1 TRACK'!$A$1:$J$1,0))</f>
        <v>6.3310185185185197E-3</v>
      </c>
      <c r="H139" s="16">
        <f>G139+H138</f>
        <v>6.5844907407407408E-2</v>
      </c>
    </row>
    <row r="140" spans="1:8" ht="15.75" customHeight="1" x14ac:dyDescent="0.25">
      <c r="A140" s="57"/>
      <c r="B140" s="59"/>
      <c r="C140" s="25" t="s">
        <v>22</v>
      </c>
      <c r="D140" s="25"/>
      <c r="E140" s="26"/>
      <c r="F140" s="26"/>
      <c r="G140" s="27">
        <v>1.3888888888888889E-3</v>
      </c>
      <c r="H140" s="27">
        <f t="shared" ref="H140:H144" si="26">G140+H139</f>
        <v>6.7233796296296292E-2</v>
      </c>
    </row>
    <row r="141" spans="1:8" ht="15.75" customHeight="1" x14ac:dyDescent="0.25">
      <c r="A141" s="57"/>
      <c r="B141" s="59"/>
      <c r="C141" s="14" t="s">
        <v>5</v>
      </c>
      <c r="D141" s="14">
        <v>1200</v>
      </c>
      <c r="E141" s="17">
        <f>(G141/(D141/1000))/IF($C$5,1,0.621371192)</f>
        <v>5.2758487654321002E-3</v>
      </c>
      <c r="F141" s="18">
        <f>$L$1/E141</f>
        <v>7.897623400365628</v>
      </c>
      <c r="G141" s="16">
        <f>INDEX('4.1 TRACK'!$A$2:$J$302,$B$5,MATCH(C141,'4.1 TRACK'!$A$1:$J$1,0))</f>
        <v>6.3310185185185197E-3</v>
      </c>
      <c r="H141" s="16">
        <f t="shared" si="26"/>
        <v>7.3564814814814805E-2</v>
      </c>
    </row>
    <row r="142" spans="1:8" ht="15.75" customHeight="1" x14ac:dyDescent="0.25">
      <c r="A142" s="57"/>
      <c r="B142" s="59"/>
      <c r="C142" s="25" t="s">
        <v>22</v>
      </c>
      <c r="D142" s="25"/>
      <c r="E142" s="26"/>
      <c r="F142" s="26"/>
      <c r="G142" s="27">
        <v>1.3888888888888889E-3</v>
      </c>
      <c r="H142" s="27">
        <f t="shared" si="26"/>
        <v>7.4953703703703689E-2</v>
      </c>
    </row>
    <row r="143" spans="1:8" ht="15.75" customHeight="1" x14ac:dyDescent="0.25">
      <c r="A143" s="57"/>
      <c r="B143" s="59"/>
      <c r="C143" s="14" t="s">
        <v>5</v>
      </c>
      <c r="D143" s="14">
        <v>1200</v>
      </c>
      <c r="E143" s="17">
        <f>(G143/(D143/1000))/IF($C$5,1,0.621371192)</f>
        <v>5.2758487654321002E-3</v>
      </c>
      <c r="F143" s="18">
        <f>$L$1/E143</f>
        <v>7.897623400365628</v>
      </c>
      <c r="G143" s="16">
        <f>INDEX('4.1 TRACK'!$A$2:$J$302,$B$5,MATCH(C143,'4.1 TRACK'!$A$1:$J$1,0))</f>
        <v>6.3310185185185197E-3</v>
      </c>
      <c r="H143" s="16">
        <f t="shared" si="26"/>
        <v>8.1284722222222203E-2</v>
      </c>
    </row>
    <row r="144" spans="1:8" ht="15.75" customHeight="1" x14ac:dyDescent="0.25">
      <c r="A144" s="57"/>
      <c r="B144" s="59"/>
      <c r="C144" s="22" t="s">
        <v>23</v>
      </c>
      <c r="D144" s="22"/>
      <c r="E144" s="23"/>
      <c r="F144" s="23"/>
      <c r="G144" s="24">
        <v>6.9444444444444441E-3</v>
      </c>
      <c r="H144" s="24">
        <f t="shared" si="26"/>
        <v>8.822916666666665E-2</v>
      </c>
    </row>
    <row r="145" spans="1:23" ht="15.75" customHeight="1" x14ac:dyDescent="0.25"/>
    <row r="146" spans="1:23" ht="15.75" customHeight="1" x14ac:dyDescent="0.25">
      <c r="A146" s="57">
        <v>11</v>
      </c>
      <c r="B146" s="59" t="s">
        <v>57</v>
      </c>
      <c r="C146" s="22" t="s">
        <v>24</v>
      </c>
      <c r="D146" s="22"/>
      <c r="E146" s="23"/>
      <c r="F146" s="23"/>
      <c r="G146" s="24">
        <v>1.0416666666666666E-2</v>
      </c>
      <c r="H146" s="24">
        <f>G146</f>
        <v>1.0416666666666666E-2</v>
      </c>
      <c r="J146" s="60" t="s">
        <v>47</v>
      </c>
      <c r="K146" s="15">
        <v>2</v>
      </c>
      <c r="L146" s="14" t="s">
        <v>36</v>
      </c>
      <c r="M146" s="16">
        <f>(INDEX('4.2 TEMPO'!$A$2:$F$302,$B$5,MATCH(L146,'4.2 TEMPO'!$A$1:$F$1,0)))/IF($C$5,1,0.621371192)</f>
        <v>6.2268518518518515E-3</v>
      </c>
      <c r="N146" s="18">
        <f t="shared" ref="N146:N147" si="27">$L$1/M146</f>
        <v>6.6914498141263943</v>
      </c>
      <c r="O146" s="62">
        <f>IF($C$5,K146*M146,K146*0.621371192*M146)</f>
        <v>1.2453703703703703E-2</v>
      </c>
      <c r="Q146" s="30" t="s">
        <v>74</v>
      </c>
      <c r="R146" s="14">
        <v>30</v>
      </c>
      <c r="S146" s="19">
        <v>2.199074074074074E-4</v>
      </c>
      <c r="T146" s="14" t="s">
        <v>13</v>
      </c>
      <c r="U146" s="20">
        <f>(INDEX('4.3 LONG'!$A$2:$F$302,$B$5,2)+S146)/IF($C$5,1,0.621371192)</f>
        <v>6.6203703703703702E-3</v>
      </c>
      <c r="V146" s="18">
        <f t="shared" ref="V146" si="28">$L$1/U146</f>
        <v>6.2937062937062933</v>
      </c>
      <c r="W146" s="62">
        <f>IF($C$5,R146*U146,R146*0.621371192*U146)</f>
        <v>0.1986111111111111</v>
      </c>
    </row>
    <row r="147" spans="1:23" ht="15.75" customHeight="1" x14ac:dyDescent="0.25">
      <c r="A147" s="57"/>
      <c r="B147" s="59"/>
      <c r="C147" s="14" t="s">
        <v>4</v>
      </c>
      <c r="D147" s="14">
        <v>1000</v>
      </c>
      <c r="E147" s="17">
        <f>(G147/(D147/1000))/IF($C$5,1,0.621371192)</f>
        <v>5.2430555555555555E-3</v>
      </c>
      <c r="F147" s="18">
        <f>$L$1/E147</f>
        <v>7.9470198675496686</v>
      </c>
      <c r="G147" s="16">
        <f>INDEX('4.1 TRACK'!$A$2:$J$302,$B$5,MATCH(C147,'4.1 TRACK'!$A$1:$J$1,0))</f>
        <v>5.2430555555555555E-3</v>
      </c>
      <c r="H147" s="16">
        <f>G147+H146</f>
        <v>1.5659722222222221E-2</v>
      </c>
      <c r="J147" s="60"/>
      <c r="K147" s="15">
        <v>8</v>
      </c>
      <c r="L147" s="14" t="s">
        <v>39</v>
      </c>
      <c r="M147" s="16">
        <f>(INDEX('4.2 TEMPO'!$A$2:$F$302,$B$5,MATCH(L147,'4.2 TEMPO'!$A$1:$F$1,0)))/IF($C$5,1,0.621371192)</f>
        <v>5.6481481481481478E-3</v>
      </c>
      <c r="N147" s="18">
        <f t="shared" si="27"/>
        <v>7.3770491803278686</v>
      </c>
      <c r="O147" s="62">
        <f>IF($C$5,K147*M147,K147*0.621371192*M147)+O146</f>
        <v>5.7638888888888885E-2</v>
      </c>
    </row>
    <row r="148" spans="1:23" ht="15.75" customHeight="1" x14ac:dyDescent="0.25">
      <c r="A148" s="57"/>
      <c r="B148" s="59"/>
      <c r="C148" s="25" t="s">
        <v>22</v>
      </c>
      <c r="D148" s="25"/>
      <c r="E148" s="26"/>
      <c r="F148" s="26"/>
      <c r="G148" s="27">
        <v>2.0833333333333333E-3</v>
      </c>
      <c r="H148" s="27">
        <f t="shared" ref="H148:H154" si="29">G148+H147</f>
        <v>1.7743055555555554E-2</v>
      </c>
    </row>
    <row r="149" spans="1:23" ht="15.75" customHeight="1" x14ac:dyDescent="0.25">
      <c r="A149" s="57"/>
      <c r="B149" s="59"/>
      <c r="C149" s="14" t="s">
        <v>7</v>
      </c>
      <c r="D149" s="14">
        <v>2000</v>
      </c>
      <c r="E149" s="17">
        <f>(G149/(D149/1000))/IF($C$5,1,0.621371192)</f>
        <v>5.3587962962962964E-3</v>
      </c>
      <c r="F149" s="18">
        <f>$L$1/E149</f>
        <v>7.7753779697624186</v>
      </c>
      <c r="G149" s="16">
        <f>INDEX('4.1 TRACK'!$A$2:$J$302,$B$5,MATCH(C149,'4.1 TRACK'!$A$1:$J$1,0))</f>
        <v>1.0717592592592593E-2</v>
      </c>
      <c r="H149" s="16">
        <f t="shared" si="29"/>
        <v>2.8460648148148145E-2</v>
      </c>
    </row>
    <row r="150" spans="1:23" ht="15.75" customHeight="1" x14ac:dyDescent="0.25">
      <c r="A150" s="57"/>
      <c r="B150" s="59"/>
      <c r="C150" s="25" t="s">
        <v>22</v>
      </c>
      <c r="D150" s="25"/>
      <c r="E150" s="26"/>
      <c r="F150" s="26"/>
      <c r="G150" s="27">
        <v>2.0833333333333333E-3</v>
      </c>
      <c r="H150" s="27">
        <f t="shared" si="29"/>
        <v>3.0543981481481478E-2</v>
      </c>
    </row>
    <row r="151" spans="1:23" ht="15.75" customHeight="1" x14ac:dyDescent="0.25">
      <c r="A151" s="57"/>
      <c r="B151" s="59"/>
      <c r="C151" s="14" t="s">
        <v>4</v>
      </c>
      <c r="D151" s="14">
        <v>1000</v>
      </c>
      <c r="E151" s="17">
        <f>(G151/(D151/1000))/IF($C$5,1,0.621371192)</f>
        <v>5.2430555555555555E-3</v>
      </c>
      <c r="F151" s="18">
        <f>$L$1/E151</f>
        <v>7.9470198675496686</v>
      </c>
      <c r="G151" s="16">
        <f>INDEX('4.1 TRACK'!$A$2:$J$302,$B$5,MATCH(C151,'4.1 TRACK'!$A$1:$J$1,0))</f>
        <v>5.2430555555555555E-3</v>
      </c>
      <c r="H151" s="16">
        <f t="shared" si="29"/>
        <v>3.5787037037037034E-2</v>
      </c>
    </row>
    <row r="152" spans="1:23" ht="15.75" customHeight="1" x14ac:dyDescent="0.25">
      <c r="A152" s="57"/>
      <c r="B152" s="59"/>
      <c r="C152" s="25" t="s">
        <v>22</v>
      </c>
      <c r="D152" s="25"/>
      <c r="E152" s="26"/>
      <c r="F152" s="26"/>
      <c r="G152" s="27">
        <v>2.0833333333333333E-3</v>
      </c>
      <c r="H152" s="27">
        <f t="shared" si="29"/>
        <v>3.7870370370370367E-2</v>
      </c>
    </row>
    <row r="153" spans="1:23" ht="15.75" customHeight="1" x14ac:dyDescent="0.25">
      <c r="A153" s="57"/>
      <c r="B153" s="59"/>
      <c r="C153" s="14" t="s">
        <v>4</v>
      </c>
      <c r="D153" s="14">
        <v>1000</v>
      </c>
      <c r="E153" s="17">
        <f>(G153/(D153/1000))/IF($C$5,1,0.621371192)</f>
        <v>5.2430555555555555E-3</v>
      </c>
      <c r="F153" s="18">
        <f>$L$1/E153</f>
        <v>7.9470198675496686</v>
      </c>
      <c r="G153" s="16">
        <f>INDEX('4.1 TRACK'!$A$2:$J$302,$B$5,MATCH(C153,'4.1 TRACK'!$A$1:$J$1,0))</f>
        <v>5.2430555555555555E-3</v>
      </c>
      <c r="H153" s="16">
        <f t="shared" si="29"/>
        <v>4.3113425925925923E-2</v>
      </c>
    </row>
    <row r="154" spans="1:23" ht="15.75" customHeight="1" x14ac:dyDescent="0.25">
      <c r="A154" s="57"/>
      <c r="B154" s="59"/>
      <c r="C154" s="22" t="s">
        <v>23</v>
      </c>
      <c r="D154" s="22"/>
      <c r="E154" s="23"/>
      <c r="F154" s="23"/>
      <c r="G154" s="24">
        <v>6.9444444444444441E-3</v>
      </c>
      <c r="H154" s="24">
        <f t="shared" si="29"/>
        <v>5.0057870370370364E-2</v>
      </c>
    </row>
    <row r="155" spans="1:23" ht="15.75" customHeight="1" x14ac:dyDescent="0.25"/>
    <row r="156" spans="1:23" ht="15.75" customHeight="1" x14ac:dyDescent="0.25">
      <c r="A156" s="57">
        <v>12</v>
      </c>
      <c r="B156" s="59" t="s">
        <v>60</v>
      </c>
      <c r="C156" s="22" t="s">
        <v>24</v>
      </c>
      <c r="D156" s="22"/>
      <c r="E156" s="23"/>
      <c r="F156" s="23"/>
      <c r="G156" s="24">
        <v>1.0416666666666666E-2</v>
      </c>
      <c r="H156" s="24">
        <f>G156</f>
        <v>1.0416666666666666E-2</v>
      </c>
      <c r="J156" s="29" t="s">
        <v>50</v>
      </c>
      <c r="K156" s="15">
        <v>16</v>
      </c>
      <c r="L156" s="14" t="s">
        <v>9</v>
      </c>
      <c r="M156" s="16">
        <f>(INDEX('4.2 TEMPO'!$A$2:$F$302,$B$5,MATCH(L156,'4.2 TEMPO'!$A$1:$F$1,0)))/IF($C$5,1,0.621371192)</f>
        <v>6.4004629629629628E-3</v>
      </c>
      <c r="N156" s="18">
        <f t="shared" ref="N156" si="30">$L$1/M156</f>
        <v>6.5099457504520792</v>
      </c>
      <c r="O156" s="62">
        <f>IF($C$5,K156*M156,K156*0.621371192*M156)</f>
        <v>0.10240740740740741</v>
      </c>
      <c r="Q156" s="30" t="s">
        <v>75</v>
      </c>
      <c r="R156" s="14">
        <v>20</v>
      </c>
      <c r="S156" s="19">
        <v>6.9444444444444444E-5</v>
      </c>
      <c r="T156" s="14" t="s">
        <v>10</v>
      </c>
      <c r="U156" s="20">
        <f>(INDEX('4.3 LONG'!$A$2:$F$302,$B$5,2)+S156)/IF($C$5,1,0.621371192)</f>
        <v>6.4699074074074069E-3</v>
      </c>
      <c r="V156" s="18">
        <f t="shared" ref="V156" si="31">$L$1/U156</f>
        <v>6.4400715563506266</v>
      </c>
      <c r="W156" s="62">
        <f>IF($C$5,R156*U156,R156*0.621371192*U156)</f>
        <v>0.12939814814814815</v>
      </c>
    </row>
    <row r="157" spans="1:23" ht="15.75" customHeight="1" x14ac:dyDescent="0.25">
      <c r="A157" s="57"/>
      <c r="B157" s="59"/>
      <c r="C157" s="14" t="s">
        <v>6</v>
      </c>
      <c r="D157" s="14">
        <v>1600</v>
      </c>
      <c r="E157" s="17">
        <f>(G157/(D157/1000))/IF($C$5,1,0.621371192)</f>
        <v>5.3313078703703699E-3</v>
      </c>
      <c r="F157" s="18">
        <f>$L$1/E157</f>
        <v>7.8154681139755766</v>
      </c>
      <c r="G157" s="16">
        <f>INDEX('4.1 TRACK'!$A$2:$J$302,$B$5,MATCH(C157,'4.1 TRACK'!$A$1:$J$1,0))</f>
        <v>8.5300925925925926E-3</v>
      </c>
      <c r="H157" s="16">
        <f>G157+H156</f>
        <v>1.894675925925926E-2</v>
      </c>
    </row>
    <row r="158" spans="1:23" ht="15.75" customHeight="1" x14ac:dyDescent="0.25">
      <c r="A158" s="57"/>
      <c r="B158" s="59"/>
      <c r="C158" s="25" t="s">
        <v>22</v>
      </c>
      <c r="D158" s="25"/>
      <c r="E158" s="26"/>
      <c r="F158" s="26"/>
      <c r="G158" s="27">
        <v>1.736111111111111E-3</v>
      </c>
      <c r="H158" s="27">
        <f t="shared" ref="H158:H162" si="32">G158+H157</f>
        <v>2.0682870370370372E-2</v>
      </c>
    </row>
    <row r="159" spans="1:23" ht="15.75" customHeight="1" x14ac:dyDescent="0.25">
      <c r="A159" s="57"/>
      <c r="B159" s="59"/>
      <c r="C159" s="14" t="s">
        <v>6</v>
      </c>
      <c r="D159" s="14">
        <v>1600</v>
      </c>
      <c r="E159" s="17">
        <f>(G159/(D159/1000))/IF($C$5,1,0.621371192)</f>
        <v>5.3313078703703699E-3</v>
      </c>
      <c r="F159" s="18">
        <f>$L$1/E159</f>
        <v>7.8154681139755766</v>
      </c>
      <c r="G159" s="16">
        <f>INDEX('4.1 TRACK'!$A$2:$J$302,$B$5,MATCH(C159,'4.1 TRACK'!$A$1:$J$1,0))</f>
        <v>8.5300925925925926E-3</v>
      </c>
      <c r="H159" s="16">
        <f t="shared" si="32"/>
        <v>2.9212962962962965E-2</v>
      </c>
    </row>
    <row r="160" spans="1:23" ht="15.75" customHeight="1" x14ac:dyDescent="0.25">
      <c r="A160" s="57"/>
      <c r="B160" s="59"/>
      <c r="C160" s="25" t="s">
        <v>22</v>
      </c>
      <c r="D160" s="25"/>
      <c r="E160" s="26"/>
      <c r="F160" s="26"/>
      <c r="G160" s="27">
        <v>1.736111111111111E-3</v>
      </c>
      <c r="H160" s="27">
        <f t="shared" si="32"/>
        <v>3.0949074074074077E-2</v>
      </c>
    </row>
    <row r="161" spans="1:23" ht="15.75" customHeight="1" x14ac:dyDescent="0.25">
      <c r="A161" s="57"/>
      <c r="B161" s="59"/>
      <c r="C161" s="14" t="s">
        <v>6</v>
      </c>
      <c r="D161" s="14">
        <v>1600</v>
      </c>
      <c r="E161" s="17">
        <f>(G161/(D161/1000))/IF($C$5,1,0.621371192)</f>
        <v>5.3313078703703699E-3</v>
      </c>
      <c r="F161" s="18">
        <f>$L$1/E161</f>
        <v>7.8154681139755766</v>
      </c>
      <c r="G161" s="16">
        <f>INDEX('4.1 TRACK'!$A$2:$J$302,$B$5,MATCH(C161,'4.1 TRACK'!$A$1:$J$1,0))</f>
        <v>8.5300925925925926E-3</v>
      </c>
      <c r="H161" s="16">
        <f t="shared" si="32"/>
        <v>3.9479166666666669E-2</v>
      </c>
    </row>
    <row r="162" spans="1:23" ht="15.75" customHeight="1" x14ac:dyDescent="0.25">
      <c r="A162" s="57"/>
      <c r="B162" s="59"/>
      <c r="C162" s="22" t="s">
        <v>23</v>
      </c>
      <c r="D162" s="22"/>
      <c r="E162" s="23"/>
      <c r="F162" s="23"/>
      <c r="G162" s="24">
        <v>6.9444444444444441E-3</v>
      </c>
      <c r="H162" s="24">
        <f t="shared" si="32"/>
        <v>4.642361111111111E-2</v>
      </c>
    </row>
    <row r="163" spans="1:23" ht="15.75" customHeight="1" x14ac:dyDescent="0.25"/>
    <row r="164" spans="1:23" ht="15.75" customHeight="1" x14ac:dyDescent="0.25">
      <c r="A164" s="57">
        <v>13</v>
      </c>
      <c r="B164" s="59" t="s">
        <v>62</v>
      </c>
      <c r="C164" s="22" t="s">
        <v>24</v>
      </c>
      <c r="D164" s="22"/>
      <c r="E164" s="23"/>
      <c r="F164" s="23"/>
      <c r="G164" s="24">
        <v>1.0416666666666666E-2</v>
      </c>
      <c r="H164" s="24">
        <f>G164</f>
        <v>1.0416666666666666E-2</v>
      </c>
      <c r="J164" s="29" t="s">
        <v>49</v>
      </c>
      <c r="K164" s="15">
        <v>13</v>
      </c>
      <c r="L164" s="14" t="s">
        <v>9</v>
      </c>
      <c r="M164" s="16">
        <f>(INDEX('4.2 TEMPO'!$A$2:$F$302,$B$5,MATCH(L164,'4.2 TEMPO'!$A$1:$F$1,0)))/IF($C$5,1,0.621371192)</f>
        <v>6.4004629629629628E-3</v>
      </c>
      <c r="N164" s="18">
        <f t="shared" ref="N164" si="33">$L$1/M164</f>
        <v>6.5099457504520792</v>
      </c>
      <c r="O164" s="62">
        <f>IF($C$5,K164*M164,K164*0.621371192*M164)</f>
        <v>8.3206018518518512E-2</v>
      </c>
      <c r="Q164" s="30" t="s">
        <v>76</v>
      </c>
      <c r="R164" s="14">
        <v>32</v>
      </c>
      <c r="S164" s="19">
        <v>2.199074074074074E-4</v>
      </c>
      <c r="T164" s="14" t="s">
        <v>13</v>
      </c>
      <c r="U164" s="20">
        <f>(INDEX('4.3 LONG'!$A$2:$F$302,$B$5,2)+S164)/IF($C$5,1,0.621371192)</f>
        <v>6.6203703703703702E-3</v>
      </c>
      <c r="V164" s="18">
        <f t="shared" ref="V164" si="34">$L$1/U164</f>
        <v>6.2937062937062933</v>
      </c>
      <c r="W164" s="62">
        <f>IF($C$5,R164*U164,R164*0.621371192*U164)</f>
        <v>0.21185185185185185</v>
      </c>
    </row>
    <row r="165" spans="1:23" ht="15.75" customHeight="1" x14ac:dyDescent="0.25">
      <c r="A165" s="57"/>
      <c r="B165" s="59"/>
      <c r="C165" s="14" t="s">
        <v>1</v>
      </c>
      <c r="D165" s="14">
        <v>400</v>
      </c>
      <c r="E165" s="17">
        <f>(G165/(D165/1000))/IF($C$5,1,0.621371192)</f>
        <v>5.1504629629629626E-3</v>
      </c>
      <c r="F165" s="18">
        <f>$L$1/E165</f>
        <v>8.0898876404494384</v>
      </c>
      <c r="G165" s="16">
        <f>INDEX('4.1 TRACK'!$A$2:$J$302,$B$5,MATCH(C165,'4.1 TRACK'!$A$1:$J$1,0))</f>
        <v>2.0601851851851853E-3</v>
      </c>
      <c r="H165" s="16">
        <f>G165+H164</f>
        <v>1.2476851851851852E-2</v>
      </c>
    </row>
    <row r="166" spans="1:23" ht="15.75" customHeight="1" x14ac:dyDescent="0.25">
      <c r="A166" s="57"/>
      <c r="B166" s="59"/>
      <c r="C166" s="25" t="s">
        <v>22</v>
      </c>
      <c r="D166" s="25"/>
      <c r="E166" s="26"/>
      <c r="F166" s="26"/>
      <c r="G166" s="27">
        <v>2.0833333333333333E-3</v>
      </c>
      <c r="H166" s="27">
        <f t="shared" ref="H166:H176" si="35">G166+H165</f>
        <v>1.4560185185185185E-2</v>
      </c>
    </row>
    <row r="167" spans="1:23" ht="15.75" customHeight="1" x14ac:dyDescent="0.25">
      <c r="A167" s="57"/>
      <c r="B167" s="59"/>
      <c r="C167" s="14" t="s">
        <v>1</v>
      </c>
      <c r="D167" s="14">
        <v>400</v>
      </c>
      <c r="E167" s="17">
        <f>(G167/(D167/1000))/IF($C$5,1,0.621371192)</f>
        <v>5.1504629629629626E-3</v>
      </c>
      <c r="F167" s="18">
        <f>$L$1/E167</f>
        <v>8.0898876404494384</v>
      </c>
      <c r="G167" s="16">
        <f>INDEX('4.1 TRACK'!$A$2:$J$302,$B$5,MATCH(C167,'4.1 TRACK'!$A$1:$J$1,0))</f>
        <v>2.0601851851851853E-3</v>
      </c>
      <c r="H167" s="16">
        <f t="shared" si="35"/>
        <v>1.6620370370370369E-2</v>
      </c>
    </row>
    <row r="168" spans="1:23" ht="15.75" customHeight="1" x14ac:dyDescent="0.25">
      <c r="A168" s="57"/>
      <c r="B168" s="59"/>
      <c r="C168" s="25" t="s">
        <v>22</v>
      </c>
      <c r="D168" s="25"/>
      <c r="E168" s="26"/>
      <c r="F168" s="26"/>
      <c r="G168" s="27">
        <v>2.0833333333333333E-3</v>
      </c>
      <c r="H168" s="27">
        <f t="shared" si="35"/>
        <v>1.8703703703703702E-2</v>
      </c>
    </row>
    <row r="169" spans="1:23" ht="15.75" customHeight="1" x14ac:dyDescent="0.25">
      <c r="A169" s="57"/>
      <c r="B169" s="59"/>
      <c r="C169" s="14" t="s">
        <v>1</v>
      </c>
      <c r="D169" s="14">
        <v>400</v>
      </c>
      <c r="E169" s="17">
        <f>(G169/(D169/1000))/IF($C$5,1,0.621371192)</f>
        <v>5.1504629629629626E-3</v>
      </c>
      <c r="F169" s="18">
        <f>$L$1/E169</f>
        <v>8.0898876404494384</v>
      </c>
      <c r="G169" s="16">
        <f>INDEX('4.1 TRACK'!$A$2:$J$302,$B$5,MATCH(C169,'4.1 TRACK'!$A$1:$J$1,0))</f>
        <v>2.0601851851851853E-3</v>
      </c>
      <c r="H169" s="16">
        <f t="shared" si="35"/>
        <v>2.0763888888888887E-2</v>
      </c>
    </row>
    <row r="170" spans="1:23" ht="15.75" customHeight="1" x14ac:dyDescent="0.25">
      <c r="A170" s="57"/>
      <c r="B170" s="59"/>
      <c r="C170" s="25" t="s">
        <v>22</v>
      </c>
      <c r="D170" s="25"/>
      <c r="E170" s="26"/>
      <c r="F170" s="26"/>
      <c r="G170" s="27">
        <v>2.0833333333333333E-3</v>
      </c>
      <c r="H170" s="27">
        <f t="shared" si="35"/>
        <v>2.284722222222222E-2</v>
      </c>
    </row>
    <row r="171" spans="1:23" ht="15.75" customHeight="1" x14ac:dyDescent="0.25">
      <c r="A171" s="57"/>
      <c r="B171" s="59"/>
      <c r="C171" s="14" t="s">
        <v>1</v>
      </c>
      <c r="D171" s="14">
        <v>400</v>
      </c>
      <c r="E171" s="17">
        <f>(G171/(D171/1000))/IF($C$5,1,0.621371192)</f>
        <v>5.1504629629629626E-3</v>
      </c>
      <c r="F171" s="18">
        <f>$L$1/E171</f>
        <v>8.0898876404494384</v>
      </c>
      <c r="G171" s="16">
        <f>INDEX('4.1 TRACK'!$A$2:$J$302,$B$5,MATCH(C171,'4.1 TRACK'!$A$1:$J$1,0))</f>
        <v>2.0601851851851853E-3</v>
      </c>
      <c r="H171" s="16">
        <f t="shared" si="35"/>
        <v>2.4907407407407406E-2</v>
      </c>
    </row>
    <row r="172" spans="1:23" ht="15.75" customHeight="1" x14ac:dyDescent="0.25">
      <c r="A172" s="57"/>
      <c r="B172" s="59"/>
      <c r="C172" s="25" t="s">
        <v>22</v>
      </c>
      <c r="D172" s="25"/>
      <c r="E172" s="26"/>
      <c r="F172" s="26"/>
      <c r="G172" s="27">
        <v>2.0833333333333333E-3</v>
      </c>
      <c r="H172" s="27">
        <f t="shared" si="35"/>
        <v>2.6990740740740739E-2</v>
      </c>
    </row>
    <row r="173" spans="1:23" ht="15.75" customHeight="1" x14ac:dyDescent="0.25">
      <c r="A173" s="57"/>
      <c r="B173" s="59"/>
      <c r="C173" s="14" t="s">
        <v>1</v>
      </c>
      <c r="D173" s="14">
        <v>400</v>
      </c>
      <c r="E173" s="17">
        <f>(G173/(D173/1000))/IF($C$5,1,0.621371192)</f>
        <v>5.1504629629629626E-3</v>
      </c>
      <c r="F173" s="18">
        <f>$L$1/E173</f>
        <v>8.0898876404494384</v>
      </c>
      <c r="G173" s="16">
        <f>INDEX('4.1 TRACK'!$A$2:$J$302,$B$5,MATCH(C173,'4.1 TRACK'!$A$1:$J$1,0))</f>
        <v>2.0601851851851853E-3</v>
      </c>
      <c r="H173" s="16">
        <f t="shared" si="35"/>
        <v>2.9050925925925924E-2</v>
      </c>
    </row>
    <row r="174" spans="1:23" ht="15.75" customHeight="1" x14ac:dyDescent="0.25">
      <c r="A174" s="57"/>
      <c r="B174" s="59"/>
      <c r="C174" s="25" t="s">
        <v>22</v>
      </c>
      <c r="D174" s="25"/>
      <c r="E174" s="26"/>
      <c r="F174" s="26"/>
      <c r="G174" s="27">
        <v>2.0833333333333333E-3</v>
      </c>
      <c r="H174" s="27">
        <f t="shared" si="35"/>
        <v>3.1134259259259257E-2</v>
      </c>
    </row>
    <row r="175" spans="1:23" ht="15.75" customHeight="1" x14ac:dyDescent="0.25">
      <c r="A175" s="57"/>
      <c r="B175" s="59"/>
      <c r="C175" s="14" t="s">
        <v>1</v>
      </c>
      <c r="D175" s="14">
        <v>400</v>
      </c>
      <c r="E175" s="17">
        <f>(G175/(D175/1000))/IF($C$5,1,0.621371192)</f>
        <v>5.1504629629629626E-3</v>
      </c>
      <c r="F175" s="18">
        <f>$L$1/E175</f>
        <v>8.0898876404494384</v>
      </c>
      <c r="G175" s="16">
        <f>INDEX('4.1 TRACK'!$A$2:$J$302,$B$5,MATCH(C175,'4.1 TRACK'!$A$1:$J$1,0))</f>
        <v>2.0601851851851853E-3</v>
      </c>
      <c r="H175" s="16">
        <f t="shared" si="35"/>
        <v>3.3194444444444443E-2</v>
      </c>
    </row>
    <row r="176" spans="1:23" ht="15.75" customHeight="1" x14ac:dyDescent="0.25">
      <c r="A176" s="57"/>
      <c r="B176" s="59"/>
      <c r="C176" s="25" t="s">
        <v>22</v>
      </c>
      <c r="D176" s="25"/>
      <c r="E176" s="26"/>
      <c r="F176" s="26"/>
      <c r="G176" s="27">
        <v>2.0833333333333333E-3</v>
      </c>
      <c r="H176" s="27">
        <f t="shared" si="35"/>
        <v>3.5277777777777776E-2</v>
      </c>
    </row>
    <row r="177" spans="1:23" ht="15.75" customHeight="1" x14ac:dyDescent="0.25">
      <c r="A177" s="57"/>
      <c r="B177" s="59"/>
      <c r="C177" s="14" t="s">
        <v>1</v>
      </c>
      <c r="D177" s="14">
        <v>400</v>
      </c>
      <c r="E177" s="17">
        <f>(G177/(D177/1000))/IF($C$5,1,0.621371192)</f>
        <v>5.1504629629629626E-3</v>
      </c>
      <c r="F177" s="18">
        <f>$L$1/E177</f>
        <v>8.0898876404494384</v>
      </c>
      <c r="G177" s="16">
        <f>INDEX('4.1 TRACK'!$A$2:$J$302,$B$5,MATCH(C177,'4.1 TRACK'!$A$1:$J$1,0))</f>
        <v>2.0601851851851853E-3</v>
      </c>
      <c r="H177" s="16">
        <f>G177+H176</f>
        <v>3.7337962962962962E-2</v>
      </c>
    </row>
    <row r="178" spans="1:23" ht="15.75" customHeight="1" x14ac:dyDescent="0.25">
      <c r="A178" s="57"/>
      <c r="B178" s="59"/>
      <c r="C178" s="25" t="s">
        <v>22</v>
      </c>
      <c r="D178" s="25"/>
      <c r="E178" s="26"/>
      <c r="F178" s="26"/>
      <c r="G178" s="27">
        <v>2.0833333333333333E-3</v>
      </c>
      <c r="H178" s="27">
        <f t="shared" ref="H178:H184" si="36">G178+H177</f>
        <v>3.9421296296296295E-2</v>
      </c>
    </row>
    <row r="179" spans="1:23" ht="15.75" customHeight="1" x14ac:dyDescent="0.25">
      <c r="A179" s="57"/>
      <c r="B179" s="59"/>
      <c r="C179" s="14" t="s">
        <v>1</v>
      </c>
      <c r="D179" s="14">
        <v>400</v>
      </c>
      <c r="E179" s="17">
        <f>(G179/(D179/1000))/IF($C$5,1,0.621371192)</f>
        <v>5.1504629629629626E-3</v>
      </c>
      <c r="F179" s="18">
        <f>$L$1/E179</f>
        <v>8.0898876404494384</v>
      </c>
      <c r="G179" s="16">
        <f>INDEX('4.1 TRACK'!$A$2:$J$302,$B$5,MATCH(C179,'4.1 TRACK'!$A$1:$J$1,0))</f>
        <v>2.0601851851851853E-3</v>
      </c>
      <c r="H179" s="16">
        <f t="shared" si="36"/>
        <v>4.148148148148148E-2</v>
      </c>
    </row>
    <row r="180" spans="1:23" ht="15.75" customHeight="1" x14ac:dyDescent="0.25">
      <c r="A180" s="57"/>
      <c r="B180" s="59"/>
      <c r="C180" s="25" t="s">
        <v>22</v>
      </c>
      <c r="D180" s="25"/>
      <c r="E180" s="26"/>
      <c r="F180" s="26"/>
      <c r="G180" s="27">
        <v>2.0833333333333333E-3</v>
      </c>
      <c r="H180" s="27">
        <f t="shared" si="36"/>
        <v>4.3564814814814813E-2</v>
      </c>
    </row>
    <row r="181" spans="1:23" ht="15.75" customHeight="1" x14ac:dyDescent="0.25">
      <c r="A181" s="57"/>
      <c r="B181" s="59"/>
      <c r="C181" s="14" t="s">
        <v>1</v>
      </c>
      <c r="D181" s="14">
        <v>400</v>
      </c>
      <c r="E181" s="17">
        <f>(G181/(D181/1000))/IF($C$5,1,0.621371192)</f>
        <v>5.1504629629629626E-3</v>
      </c>
      <c r="F181" s="18">
        <f>$L$1/E181</f>
        <v>8.0898876404494384</v>
      </c>
      <c r="G181" s="16">
        <f>INDEX('4.1 TRACK'!$A$2:$J$302,$B$5,MATCH(C181,'4.1 TRACK'!$A$1:$J$1,0))</f>
        <v>2.0601851851851853E-3</v>
      </c>
      <c r="H181" s="16">
        <f t="shared" si="36"/>
        <v>4.5624999999999999E-2</v>
      </c>
    </row>
    <row r="182" spans="1:23" ht="15.75" customHeight="1" x14ac:dyDescent="0.25">
      <c r="A182" s="57"/>
      <c r="B182" s="59"/>
      <c r="C182" s="25" t="s">
        <v>22</v>
      </c>
      <c r="D182" s="25"/>
      <c r="E182" s="26"/>
      <c r="F182" s="26"/>
      <c r="G182" s="27">
        <v>2.0833333333333333E-3</v>
      </c>
      <c r="H182" s="27">
        <f t="shared" si="36"/>
        <v>4.7708333333333332E-2</v>
      </c>
    </row>
    <row r="183" spans="1:23" ht="15.75" customHeight="1" x14ac:dyDescent="0.25">
      <c r="A183" s="57"/>
      <c r="B183" s="59"/>
      <c r="C183" s="14" t="s">
        <v>1</v>
      </c>
      <c r="D183" s="14">
        <v>400</v>
      </c>
      <c r="E183" s="17">
        <f>(G183/(D183/1000))/IF($C$5,1,0.621371192)</f>
        <v>5.1504629629629626E-3</v>
      </c>
      <c r="F183" s="18">
        <f>$L$1/E183</f>
        <v>8.0898876404494384</v>
      </c>
      <c r="G183" s="16">
        <f>INDEX('4.1 TRACK'!$A$2:$J$302,$B$5,MATCH(C183,'4.1 TRACK'!$A$1:$J$1,0))</f>
        <v>2.0601851851851853E-3</v>
      </c>
      <c r="H183" s="16">
        <f t="shared" si="36"/>
        <v>4.9768518518518517E-2</v>
      </c>
    </row>
    <row r="184" spans="1:23" ht="15.75" customHeight="1" x14ac:dyDescent="0.25">
      <c r="A184" s="57"/>
      <c r="B184" s="59"/>
      <c r="C184" s="22" t="s">
        <v>23</v>
      </c>
      <c r="D184" s="22"/>
      <c r="E184" s="23"/>
      <c r="F184" s="23"/>
      <c r="G184" s="24">
        <v>6.9444444444444441E-3</v>
      </c>
      <c r="H184" s="24">
        <f t="shared" si="36"/>
        <v>5.6712962962962965E-2</v>
      </c>
    </row>
    <row r="185" spans="1:23" ht="15.75" customHeight="1" x14ac:dyDescent="0.25"/>
    <row r="186" spans="1:23" ht="15.75" customHeight="1" x14ac:dyDescent="0.25">
      <c r="A186" s="57">
        <v>14</v>
      </c>
      <c r="B186" s="59" t="s">
        <v>63</v>
      </c>
      <c r="C186" s="22" t="s">
        <v>24</v>
      </c>
      <c r="D186" s="22"/>
      <c r="E186" s="23"/>
      <c r="F186" s="23"/>
      <c r="G186" s="24">
        <v>1.0416666666666666E-2</v>
      </c>
      <c r="H186" s="24">
        <f>G186</f>
        <v>1.0416666666666666E-2</v>
      </c>
      <c r="J186" s="29" t="s">
        <v>48</v>
      </c>
      <c r="K186" s="15">
        <v>8</v>
      </c>
      <c r="L186" s="14" t="s">
        <v>39</v>
      </c>
      <c r="M186" s="16">
        <f>(INDEX('4.2 TEMPO'!$A$2:$F$302,$B$5,MATCH(L186,'4.2 TEMPO'!$A$1:$F$1,0)))/IF($C$5,1,0.621371192)</f>
        <v>5.6481481481481478E-3</v>
      </c>
      <c r="N186" s="18">
        <f t="shared" ref="N186" si="37">$L$1/M186</f>
        <v>7.3770491803278686</v>
      </c>
      <c r="O186" s="62">
        <f>IF($C$5,K186*M186,K186*0.621371192*M186)</f>
        <v>4.5185185185185182E-2</v>
      </c>
      <c r="Q186" s="30" t="s">
        <v>77</v>
      </c>
      <c r="R186" s="14">
        <v>20</v>
      </c>
      <c r="S186" s="19">
        <v>0</v>
      </c>
      <c r="T186" s="14" t="s">
        <v>9</v>
      </c>
      <c r="U186" s="20">
        <f>(INDEX('4.3 LONG'!$A$2:$F$302,$B$5,2)+S186)/IF($C$5,1,0.621371192)</f>
        <v>6.4004629629629628E-3</v>
      </c>
      <c r="V186" s="18">
        <f t="shared" ref="V186" si="38">$L$1/U186</f>
        <v>6.5099457504520792</v>
      </c>
      <c r="W186" s="62">
        <f>IF($C$5,R186*U186,R186*0.621371192*U186)</f>
        <v>0.12800925925925927</v>
      </c>
    </row>
    <row r="187" spans="1:23" ht="15.75" customHeight="1" x14ac:dyDescent="0.25">
      <c r="A187" s="57"/>
      <c r="B187" s="59"/>
      <c r="C187" s="14" t="s">
        <v>3</v>
      </c>
      <c r="D187" s="14">
        <v>800</v>
      </c>
      <c r="E187" s="17">
        <f>(G187/(D187/1000))/IF($C$5,1,0.621371192)</f>
        <v>5.222800925925925E-3</v>
      </c>
      <c r="F187" s="18">
        <f>$L$1/E187</f>
        <v>7.9778393351800565</v>
      </c>
      <c r="G187" s="16">
        <f>INDEX('4.1 TRACK'!$A$2:$J$302,$B$5,MATCH(C187,'4.1 TRACK'!$A$1:$J$1,0))</f>
        <v>4.1782407407407402E-3</v>
      </c>
      <c r="H187" s="16">
        <f>G187+H186</f>
        <v>1.4594907407407407E-2</v>
      </c>
    </row>
    <row r="188" spans="1:23" ht="15.75" customHeight="1" x14ac:dyDescent="0.25">
      <c r="A188" s="57"/>
      <c r="B188" s="59"/>
      <c r="C188" s="25" t="s">
        <v>22</v>
      </c>
      <c r="D188" s="25"/>
      <c r="E188" s="26"/>
      <c r="F188" s="26"/>
      <c r="G188" s="27">
        <v>1.0416666666666667E-3</v>
      </c>
      <c r="H188" s="27">
        <f t="shared" ref="H188:H196" si="39">G188+H187</f>
        <v>1.5636574074074074E-2</v>
      </c>
    </row>
    <row r="189" spans="1:23" ht="15.75" customHeight="1" x14ac:dyDescent="0.25">
      <c r="A189" s="57"/>
      <c r="B189" s="59"/>
      <c r="C189" s="14" t="s">
        <v>3</v>
      </c>
      <c r="D189" s="14">
        <v>800</v>
      </c>
      <c r="E189" s="17">
        <f>(G189/(D189/1000))/IF($C$5,1,0.621371192)</f>
        <v>5.222800925925925E-3</v>
      </c>
      <c r="F189" s="18">
        <f>$L$1/E189</f>
        <v>7.9778393351800565</v>
      </c>
      <c r="G189" s="16">
        <f>INDEX('4.1 TRACK'!$A$2:$J$302,$B$5,MATCH(C189,'4.1 TRACK'!$A$1:$J$1,0))</f>
        <v>4.1782407407407402E-3</v>
      </c>
      <c r="H189" s="16">
        <f t="shared" si="39"/>
        <v>1.9814814814814813E-2</v>
      </c>
    </row>
    <row r="190" spans="1:23" ht="15.75" customHeight="1" x14ac:dyDescent="0.25">
      <c r="A190" s="57"/>
      <c r="B190" s="59"/>
      <c r="C190" s="25" t="s">
        <v>22</v>
      </c>
      <c r="D190" s="25"/>
      <c r="E190" s="26"/>
      <c r="F190" s="26"/>
      <c r="G190" s="27">
        <v>1.0416666666666667E-3</v>
      </c>
      <c r="H190" s="27">
        <f t="shared" si="39"/>
        <v>2.0856481481481479E-2</v>
      </c>
    </row>
    <row r="191" spans="1:23" ht="15.75" customHeight="1" x14ac:dyDescent="0.25">
      <c r="A191" s="57"/>
      <c r="B191" s="59"/>
      <c r="C191" s="14" t="s">
        <v>3</v>
      </c>
      <c r="D191" s="14">
        <v>800</v>
      </c>
      <c r="E191" s="17">
        <f>(G191/(D191/1000))/IF($C$5,1,0.621371192)</f>
        <v>5.222800925925925E-3</v>
      </c>
      <c r="F191" s="18">
        <f>$L$1/E191</f>
        <v>7.9778393351800565</v>
      </c>
      <c r="G191" s="16">
        <f>INDEX('4.1 TRACK'!$A$2:$J$302,$B$5,MATCH(C191,'4.1 TRACK'!$A$1:$J$1,0))</f>
        <v>4.1782407407407402E-3</v>
      </c>
      <c r="H191" s="16">
        <f t="shared" si="39"/>
        <v>2.5034722222222219E-2</v>
      </c>
    </row>
    <row r="192" spans="1:23" ht="15.75" customHeight="1" x14ac:dyDescent="0.25">
      <c r="A192" s="57"/>
      <c r="B192" s="59"/>
      <c r="C192" s="25" t="s">
        <v>22</v>
      </c>
      <c r="D192" s="25"/>
      <c r="E192" s="26"/>
      <c r="F192" s="26"/>
      <c r="G192" s="27">
        <v>1.0416666666666667E-3</v>
      </c>
      <c r="H192" s="27">
        <f t="shared" si="39"/>
        <v>2.6076388888888885E-2</v>
      </c>
    </row>
    <row r="193" spans="1:23" ht="15.75" customHeight="1" x14ac:dyDescent="0.25">
      <c r="A193" s="57"/>
      <c r="B193" s="59"/>
      <c r="C193" s="14" t="s">
        <v>3</v>
      </c>
      <c r="D193" s="14">
        <v>800</v>
      </c>
      <c r="E193" s="17">
        <f>(G193/(D193/1000))/IF($C$5,1,0.621371192)</f>
        <v>5.222800925925925E-3</v>
      </c>
      <c r="F193" s="18">
        <f>$L$1/E193</f>
        <v>7.9778393351800565</v>
      </c>
      <c r="G193" s="16">
        <f>INDEX('4.1 TRACK'!$A$2:$J$302,$B$5,MATCH(C193,'4.1 TRACK'!$A$1:$J$1,0))</f>
        <v>4.1782407407407402E-3</v>
      </c>
      <c r="H193" s="16">
        <f t="shared" si="39"/>
        <v>3.0254629629629624E-2</v>
      </c>
    </row>
    <row r="194" spans="1:23" ht="15.75" customHeight="1" x14ac:dyDescent="0.25">
      <c r="A194" s="57"/>
      <c r="B194" s="59"/>
      <c r="C194" s="25" t="s">
        <v>22</v>
      </c>
      <c r="D194" s="25"/>
      <c r="E194" s="26"/>
      <c r="F194" s="26"/>
      <c r="G194" s="27">
        <v>1.0416666666666667E-3</v>
      </c>
      <c r="H194" s="27">
        <f t="shared" si="39"/>
        <v>3.1296296296296294E-2</v>
      </c>
    </row>
    <row r="195" spans="1:23" ht="15.75" customHeight="1" x14ac:dyDescent="0.25">
      <c r="A195" s="57"/>
      <c r="B195" s="59"/>
      <c r="C195" s="14" t="s">
        <v>3</v>
      </c>
      <c r="D195" s="14">
        <v>800</v>
      </c>
      <c r="E195" s="17">
        <f>(G195/(D195/1000))/IF($C$5,1,0.621371192)</f>
        <v>5.222800925925925E-3</v>
      </c>
      <c r="F195" s="18">
        <f>$L$1/E195</f>
        <v>7.9778393351800565</v>
      </c>
      <c r="G195" s="16">
        <f>INDEX('4.1 TRACK'!$A$2:$J$302,$B$5,MATCH(C195,'4.1 TRACK'!$A$1:$J$1,0))</f>
        <v>4.1782407407407402E-3</v>
      </c>
      <c r="H195" s="16">
        <f t="shared" si="39"/>
        <v>3.5474537037037034E-2</v>
      </c>
    </row>
    <row r="196" spans="1:23" ht="15.75" customHeight="1" x14ac:dyDescent="0.25">
      <c r="A196" s="57"/>
      <c r="B196" s="59"/>
      <c r="C196" s="25" t="s">
        <v>22</v>
      </c>
      <c r="D196" s="25"/>
      <c r="E196" s="26"/>
      <c r="F196" s="26"/>
      <c r="G196" s="27">
        <v>1.0416666666666667E-3</v>
      </c>
      <c r="H196" s="27">
        <f t="shared" si="39"/>
        <v>3.6516203703703703E-2</v>
      </c>
    </row>
    <row r="197" spans="1:23" ht="15.75" customHeight="1" x14ac:dyDescent="0.25">
      <c r="A197" s="57"/>
      <c r="B197" s="59"/>
      <c r="C197" s="14" t="s">
        <v>3</v>
      </c>
      <c r="D197" s="14">
        <v>800</v>
      </c>
      <c r="E197" s="17">
        <f>(G197/(D197/1000))/IF($C$5,1,0.621371192)</f>
        <v>5.222800925925925E-3</v>
      </c>
      <c r="F197" s="18">
        <f>$L$1/E197</f>
        <v>7.9778393351800565</v>
      </c>
      <c r="G197" s="16">
        <f>INDEX('4.1 TRACK'!$A$2:$J$302,$B$5,MATCH(C197,'4.1 TRACK'!$A$1:$J$1,0))</f>
        <v>4.1782407407407402E-3</v>
      </c>
      <c r="H197" s="16">
        <f t="shared" ref="H197:H202" si="40">G197+H196</f>
        <v>4.0694444444444443E-2</v>
      </c>
    </row>
    <row r="198" spans="1:23" ht="15.75" customHeight="1" x14ac:dyDescent="0.25">
      <c r="A198" s="57"/>
      <c r="B198" s="59"/>
      <c r="C198" s="25" t="s">
        <v>22</v>
      </c>
      <c r="D198" s="25"/>
      <c r="E198" s="26"/>
      <c r="F198" s="26"/>
      <c r="G198" s="27">
        <v>1.0416666666666667E-3</v>
      </c>
      <c r="H198" s="27">
        <f t="shared" si="40"/>
        <v>4.1736111111111113E-2</v>
      </c>
    </row>
    <row r="199" spans="1:23" ht="15.75" customHeight="1" x14ac:dyDescent="0.25">
      <c r="A199" s="57"/>
      <c r="B199" s="59"/>
      <c r="C199" s="14" t="s">
        <v>3</v>
      </c>
      <c r="D199" s="14">
        <v>800</v>
      </c>
      <c r="E199" s="17">
        <f>(G199/(D199/1000))/IF($C$5,1,0.621371192)</f>
        <v>5.222800925925925E-3</v>
      </c>
      <c r="F199" s="18">
        <f>$L$1/E199</f>
        <v>7.9778393351800565</v>
      </c>
      <c r="G199" s="16">
        <f>INDEX('4.1 TRACK'!$A$2:$J$302,$B$5,MATCH(C199,'4.1 TRACK'!$A$1:$J$1,0))</f>
        <v>4.1782407407407402E-3</v>
      </c>
      <c r="H199" s="16">
        <f t="shared" si="40"/>
        <v>4.5914351851851852E-2</v>
      </c>
    </row>
    <row r="200" spans="1:23" ht="15.75" customHeight="1" x14ac:dyDescent="0.25">
      <c r="A200" s="57"/>
      <c r="B200" s="59"/>
      <c r="C200" s="25" t="s">
        <v>22</v>
      </c>
      <c r="D200" s="25"/>
      <c r="E200" s="26"/>
      <c r="F200" s="26"/>
      <c r="G200" s="27">
        <v>1.0416666666666667E-3</v>
      </c>
      <c r="H200" s="27">
        <f t="shared" si="40"/>
        <v>4.6956018518518522E-2</v>
      </c>
    </row>
    <row r="201" spans="1:23" ht="15.75" customHeight="1" x14ac:dyDescent="0.25">
      <c r="A201" s="57"/>
      <c r="B201" s="59"/>
      <c r="C201" s="14" t="s">
        <v>3</v>
      </c>
      <c r="D201" s="14">
        <v>800</v>
      </c>
      <c r="E201" s="17">
        <f>(G201/(D201/1000))/IF($C$5,1,0.621371192)</f>
        <v>5.222800925925925E-3</v>
      </c>
      <c r="F201" s="18">
        <f>$L$1/E201</f>
        <v>7.9778393351800565</v>
      </c>
      <c r="G201" s="16">
        <f>INDEX('4.1 TRACK'!$A$2:$J$302,$B$5,MATCH(C201,'4.1 TRACK'!$A$1:$J$1,0))</f>
        <v>4.1782407407407402E-3</v>
      </c>
      <c r="H201" s="16">
        <f t="shared" si="40"/>
        <v>5.1134259259259261E-2</v>
      </c>
    </row>
    <row r="202" spans="1:23" ht="15.75" customHeight="1" x14ac:dyDescent="0.25">
      <c r="A202" s="57"/>
      <c r="B202" s="59"/>
      <c r="C202" s="22" t="s">
        <v>23</v>
      </c>
      <c r="D202" s="22"/>
      <c r="E202" s="23"/>
      <c r="F202" s="23"/>
      <c r="G202" s="24">
        <v>6.9444444444444441E-3</v>
      </c>
      <c r="H202" s="24">
        <f t="shared" si="40"/>
        <v>5.8078703703703702E-2</v>
      </c>
    </row>
    <row r="203" spans="1:23" ht="15.75" customHeight="1" x14ac:dyDescent="0.25"/>
    <row r="204" spans="1:23" ht="15.75" customHeight="1" x14ac:dyDescent="0.25">
      <c r="A204" s="57">
        <v>15</v>
      </c>
      <c r="B204" s="59" t="s">
        <v>64</v>
      </c>
      <c r="C204" s="22" t="s">
        <v>24</v>
      </c>
      <c r="D204" s="22"/>
      <c r="E204" s="23"/>
      <c r="F204" s="23"/>
      <c r="G204" s="24">
        <v>1.0416666666666666E-2</v>
      </c>
      <c r="H204" s="24">
        <f>G204</f>
        <v>1.0416666666666666E-2</v>
      </c>
      <c r="J204" s="60" t="s">
        <v>47</v>
      </c>
      <c r="K204" s="15">
        <v>3</v>
      </c>
      <c r="L204" s="14" t="s">
        <v>36</v>
      </c>
      <c r="M204" s="16">
        <f>(INDEX('4.2 TEMPO'!$A$2:$F$302,$B$5,MATCH(L204,'4.2 TEMPO'!$A$1:$F$1,0)))/IF($C$5,1,0.621371192)</f>
        <v>6.2268518518518515E-3</v>
      </c>
      <c r="N204" s="18">
        <f t="shared" ref="N204:N206" si="41">$L$1/M204</f>
        <v>6.6914498141263943</v>
      </c>
      <c r="O204" s="62">
        <f>IF($C$5,K204*M204,K204*0.621371192*M204)</f>
        <v>1.8680555555555554E-2</v>
      </c>
      <c r="Q204" s="30" t="s">
        <v>78</v>
      </c>
      <c r="R204" s="14">
        <v>16</v>
      </c>
      <c r="S204" s="19">
        <v>0</v>
      </c>
      <c r="T204" s="14" t="s">
        <v>9</v>
      </c>
      <c r="U204" s="20">
        <f>(INDEX('4.3 LONG'!$A$2:$F$302,$B$5,2)+S204)/IF($C$5,1,0.621371192)</f>
        <v>6.4004629629629628E-3</v>
      </c>
      <c r="V204" s="18">
        <f t="shared" ref="V204" si="42">$L$1/U204</f>
        <v>6.5099457504520792</v>
      </c>
      <c r="W204" s="62">
        <f>IF($C$5,R204*U204,R204*0.621371192*U204)</f>
        <v>0.10240740740740741</v>
      </c>
    </row>
    <row r="205" spans="1:23" ht="15.75" customHeight="1" x14ac:dyDescent="0.25">
      <c r="A205" s="57"/>
      <c r="B205" s="59"/>
      <c r="C205" s="14" t="s">
        <v>4</v>
      </c>
      <c r="D205" s="14">
        <v>1000</v>
      </c>
      <c r="E205" s="17">
        <f>(G205/(D205/1000))/IF($C$5,1,0.621371192)</f>
        <v>5.2430555555555555E-3</v>
      </c>
      <c r="F205" s="18">
        <f>$L$1/E205</f>
        <v>7.9470198675496686</v>
      </c>
      <c r="G205" s="16">
        <f>INDEX('4.1 TRACK'!$A$2:$J$302,$B$5,MATCH(C205,'4.1 TRACK'!$A$1:$J$1,0))</f>
        <v>5.2430555555555555E-3</v>
      </c>
      <c r="H205" s="16">
        <f>G205+H204</f>
        <v>1.5659722222222221E-2</v>
      </c>
      <c r="J205" s="60"/>
      <c r="K205" s="15">
        <v>5</v>
      </c>
      <c r="L205" s="14" t="s">
        <v>37</v>
      </c>
      <c r="M205" s="16">
        <f>(INDEX('4.2 TEMPO'!$A$2:$F$302,$B$5,MATCH(L205,'4.2 TEMPO'!$A$1:$F$1,0)))/IF($C$5,1,0.621371192)</f>
        <v>5.5439814814814822E-3</v>
      </c>
      <c r="N205" s="18">
        <f t="shared" si="41"/>
        <v>7.5156576200417522</v>
      </c>
      <c r="O205" s="62">
        <f>IF($C$5,K205*M205,K205*0.621371192*M205)+O204</f>
        <v>4.6400462962962963E-2</v>
      </c>
    </row>
    <row r="206" spans="1:23" ht="15.75" customHeight="1" x14ac:dyDescent="0.25">
      <c r="A206" s="57"/>
      <c r="B206" s="59"/>
      <c r="C206" s="25" t="s">
        <v>22</v>
      </c>
      <c r="D206" s="25"/>
      <c r="E206" s="26"/>
      <c r="F206" s="26"/>
      <c r="G206" s="27">
        <v>2.0833333333333333E-3</v>
      </c>
      <c r="H206" s="27">
        <f t="shared" ref="H206:H214" si="43">G206+H205</f>
        <v>1.7743055555555554E-2</v>
      </c>
      <c r="J206" s="60"/>
      <c r="K206" s="15">
        <v>2</v>
      </c>
      <c r="L206" s="14" t="s">
        <v>36</v>
      </c>
      <c r="M206" s="16">
        <f>(INDEX('4.2 TEMPO'!$A$2:$F$302,$B$5,MATCH(L206,'4.2 TEMPO'!$A$1:$F$1,0)))/IF($C$5,1,0.621371192)</f>
        <v>6.2268518518518515E-3</v>
      </c>
      <c r="N206" s="18">
        <f t="shared" si="41"/>
        <v>6.6914498141263943</v>
      </c>
      <c r="O206" s="62">
        <f>IF($C$5,K206*M206,K206*0.621371192*M206)+O205</f>
        <v>5.8854166666666666E-2</v>
      </c>
    </row>
    <row r="207" spans="1:23" ht="15.75" customHeight="1" x14ac:dyDescent="0.25">
      <c r="A207" s="57"/>
      <c r="B207" s="59"/>
      <c r="C207" s="14" t="s">
        <v>4</v>
      </c>
      <c r="D207" s="14">
        <v>1000</v>
      </c>
      <c r="E207" s="17">
        <f>(G207/(D207/1000))/IF($C$5,1,0.621371192)</f>
        <v>5.2430555555555555E-3</v>
      </c>
      <c r="F207" s="18">
        <f>$L$1/E207</f>
        <v>7.9470198675496686</v>
      </c>
      <c r="G207" s="16">
        <f>INDEX('4.1 TRACK'!$A$2:$J$302,$B$5,MATCH(C207,'4.1 TRACK'!$A$1:$J$1,0))</f>
        <v>5.2430555555555555E-3</v>
      </c>
      <c r="H207" s="16">
        <f t="shared" si="43"/>
        <v>2.298611111111111E-2</v>
      </c>
      <c r="M207" s="12"/>
      <c r="N207" s="12"/>
      <c r="O207" s="12"/>
    </row>
    <row r="208" spans="1:23" ht="15.75" customHeight="1" x14ac:dyDescent="0.25">
      <c r="A208" s="57"/>
      <c r="B208" s="59"/>
      <c r="C208" s="25" t="s">
        <v>22</v>
      </c>
      <c r="D208" s="25"/>
      <c r="E208" s="26"/>
      <c r="F208" s="26"/>
      <c r="G208" s="27">
        <v>2.0833333333333333E-3</v>
      </c>
      <c r="H208" s="27">
        <f t="shared" si="43"/>
        <v>2.5069444444444443E-2</v>
      </c>
      <c r="M208" s="12"/>
      <c r="N208" s="12"/>
      <c r="O208" s="12"/>
    </row>
    <row r="209" spans="1:23" ht="15.75" customHeight="1" x14ac:dyDescent="0.25">
      <c r="A209" s="57"/>
      <c r="B209" s="59"/>
      <c r="C209" s="14" t="s">
        <v>4</v>
      </c>
      <c r="D209" s="14">
        <v>1000</v>
      </c>
      <c r="E209" s="17">
        <f>(G209/(D209/1000))/IF($C$5,1,0.621371192)</f>
        <v>5.2430555555555555E-3</v>
      </c>
      <c r="F209" s="18">
        <f>$L$1/E209</f>
        <v>7.9470198675496686</v>
      </c>
      <c r="G209" s="16">
        <f>INDEX('4.1 TRACK'!$A$2:$J$302,$B$5,MATCH(C209,'4.1 TRACK'!$A$1:$J$1,0))</f>
        <v>5.2430555555555555E-3</v>
      </c>
      <c r="H209" s="16">
        <f t="shared" si="43"/>
        <v>3.0312499999999999E-2</v>
      </c>
      <c r="M209" s="12"/>
      <c r="N209" s="12"/>
      <c r="O209" s="12"/>
    </row>
    <row r="210" spans="1:23" ht="15.75" customHeight="1" x14ac:dyDescent="0.25">
      <c r="A210" s="57"/>
      <c r="B210" s="59"/>
      <c r="C210" s="25" t="s">
        <v>22</v>
      </c>
      <c r="D210" s="25"/>
      <c r="E210" s="26"/>
      <c r="F210" s="26"/>
      <c r="G210" s="27">
        <v>2.0833333333333333E-3</v>
      </c>
      <c r="H210" s="27">
        <f t="shared" si="43"/>
        <v>3.2395833333333332E-2</v>
      </c>
      <c r="M210" s="12"/>
      <c r="N210" s="12"/>
      <c r="O210" s="12"/>
    </row>
    <row r="211" spans="1:23" ht="15.75" customHeight="1" x14ac:dyDescent="0.25">
      <c r="A211" s="57"/>
      <c r="B211" s="59"/>
      <c r="C211" s="14" t="s">
        <v>4</v>
      </c>
      <c r="D211" s="14">
        <v>1000</v>
      </c>
      <c r="E211" s="17">
        <f>(G211/(D211/1000))/IF($C$5,1,0.621371192)</f>
        <v>5.2430555555555555E-3</v>
      </c>
      <c r="F211" s="18">
        <f>$L$1/E211</f>
        <v>7.9470198675496686</v>
      </c>
      <c r="G211" s="16">
        <f>INDEX('4.1 TRACK'!$A$2:$J$302,$B$5,MATCH(C211,'4.1 TRACK'!$A$1:$J$1,0))</f>
        <v>5.2430555555555555E-3</v>
      </c>
      <c r="H211" s="16">
        <f t="shared" si="43"/>
        <v>3.7638888888888888E-2</v>
      </c>
      <c r="M211" s="12"/>
      <c r="N211" s="12"/>
      <c r="O211" s="12"/>
    </row>
    <row r="212" spans="1:23" ht="15.75" customHeight="1" x14ac:dyDescent="0.25">
      <c r="A212" s="57"/>
      <c r="B212" s="59"/>
      <c r="C212" s="25" t="s">
        <v>22</v>
      </c>
      <c r="D212" s="25"/>
      <c r="E212" s="26"/>
      <c r="F212" s="26"/>
      <c r="G212" s="27">
        <v>2.0833333333333333E-3</v>
      </c>
      <c r="H212" s="27">
        <f t="shared" si="43"/>
        <v>3.9722222222222221E-2</v>
      </c>
      <c r="M212" s="12"/>
      <c r="N212" s="12"/>
      <c r="O212" s="12"/>
    </row>
    <row r="213" spans="1:23" ht="15.75" customHeight="1" x14ac:dyDescent="0.25">
      <c r="A213" s="57"/>
      <c r="B213" s="59"/>
      <c r="C213" s="14" t="s">
        <v>4</v>
      </c>
      <c r="D213" s="14">
        <v>1000</v>
      </c>
      <c r="E213" s="17">
        <f>(G213/(D213/1000))/IF($C$5,1,0.621371192)</f>
        <v>5.2430555555555555E-3</v>
      </c>
      <c r="F213" s="18">
        <f>$L$1/E213</f>
        <v>7.9470198675496686</v>
      </c>
      <c r="G213" s="16">
        <f>INDEX('4.1 TRACK'!$A$2:$J$302,$B$5,MATCH(C213,'4.1 TRACK'!$A$1:$J$1,0))</f>
        <v>5.2430555555555555E-3</v>
      </c>
      <c r="H213" s="16">
        <f t="shared" si="43"/>
        <v>4.4965277777777778E-2</v>
      </c>
      <c r="M213" s="12"/>
      <c r="N213" s="12"/>
      <c r="O213" s="12"/>
    </row>
    <row r="214" spans="1:23" ht="15.75" customHeight="1" x14ac:dyDescent="0.25">
      <c r="A214" s="57"/>
      <c r="B214" s="59"/>
      <c r="C214" s="22" t="s">
        <v>23</v>
      </c>
      <c r="D214" s="22"/>
      <c r="E214" s="23"/>
      <c r="F214" s="23"/>
      <c r="G214" s="24">
        <v>6.9444444444444441E-3</v>
      </c>
      <c r="H214" s="24">
        <f t="shared" si="43"/>
        <v>5.1909722222222218E-2</v>
      </c>
    </row>
    <row r="215" spans="1:23" ht="15.75" customHeight="1" x14ac:dyDescent="0.25">
      <c r="G215" s="12"/>
      <c r="H215" s="12"/>
    </row>
    <row r="216" spans="1:23" ht="15.75" customHeight="1" x14ac:dyDescent="0.25">
      <c r="A216" s="57" t="s">
        <v>20</v>
      </c>
      <c r="B216" s="59" t="s">
        <v>65</v>
      </c>
      <c r="C216" s="22" t="s">
        <v>24</v>
      </c>
      <c r="D216" s="22"/>
      <c r="E216" s="23"/>
      <c r="F216" s="23"/>
      <c r="G216" s="24">
        <v>1.0416666666666666E-2</v>
      </c>
      <c r="H216" s="24">
        <f>G216</f>
        <v>1.0416666666666666E-2</v>
      </c>
      <c r="J216" s="29" t="s">
        <v>51</v>
      </c>
      <c r="K216" s="15">
        <v>5</v>
      </c>
      <c r="L216" s="14" t="s">
        <v>9</v>
      </c>
      <c r="M216" s="16">
        <f>(INDEX('4.2 TEMPO'!$A$2:$F$302,$B$5,MATCH(L216,'4.2 TEMPO'!$A$1:$F$1,0)))/IF($C$5,1,0.621371192)</f>
        <v>6.4004629629629628E-3</v>
      </c>
      <c r="N216" s="18">
        <f t="shared" ref="N216" si="44">$L$1/M216</f>
        <v>6.5099457504520792</v>
      </c>
      <c r="O216" s="62">
        <f>IF($C$5,K216*M216,K216*0.621371192*M216)</f>
        <v>3.2002314814814817E-2</v>
      </c>
      <c r="Q216" s="30" t="s">
        <v>79</v>
      </c>
      <c r="R216" s="14">
        <v>42.1</v>
      </c>
      <c r="S216" s="19">
        <v>0</v>
      </c>
      <c r="T216" s="14" t="s">
        <v>9</v>
      </c>
      <c r="U216" s="20">
        <f>(INDEX('4.3 LONG'!$A$2:$F$302,$B$5,2)+S216)/IF($C$5,1,0.621371192)</f>
        <v>6.4004629629629628E-3</v>
      </c>
      <c r="V216" s="18">
        <f t="shared" ref="V216" si="45">$L$1/U216</f>
        <v>6.5099457504520792</v>
      </c>
      <c r="W216" s="62">
        <f>IF($C$5,R216*U216,R216*0.621371192*U216)</f>
        <v>0.26945949074074077</v>
      </c>
    </row>
    <row r="217" spans="1:23" ht="15.75" customHeight="1" x14ac:dyDescent="0.25">
      <c r="A217" s="57"/>
      <c r="B217" s="59"/>
      <c r="C217" s="14" t="s">
        <v>1</v>
      </c>
      <c r="D217" s="14">
        <v>400</v>
      </c>
      <c r="E217" s="17">
        <f>(G217/(D217/1000))/IF($C$5,1,0.621371192)</f>
        <v>5.1504629629629626E-3</v>
      </c>
      <c r="F217" s="18">
        <f>$L$1/E217</f>
        <v>8.0898876404494384</v>
      </c>
      <c r="G217" s="16">
        <f>INDEX('4.1 TRACK'!$A$2:$J$302,$B$5,MATCH(C217,'4.1 TRACK'!$A$1:$J$1,0))</f>
        <v>2.0601851851851853E-3</v>
      </c>
      <c r="H217" s="16">
        <f>G217+H216</f>
        <v>1.2476851851851852E-2</v>
      </c>
    </row>
    <row r="218" spans="1:23" ht="15.75" customHeight="1" x14ac:dyDescent="0.25">
      <c r="A218" s="57"/>
      <c r="B218" s="59"/>
      <c r="C218" s="25" t="s">
        <v>22</v>
      </c>
      <c r="D218" s="25"/>
      <c r="E218" s="26"/>
      <c r="F218" s="26"/>
      <c r="G218" s="27">
        <v>2.0833333333333333E-3</v>
      </c>
      <c r="H218" s="27">
        <f t="shared" ref="H218:H228" si="46">G218+H217</f>
        <v>1.4560185185185185E-2</v>
      </c>
    </row>
    <row r="219" spans="1:23" ht="15.75" customHeight="1" x14ac:dyDescent="0.25">
      <c r="A219" s="57"/>
      <c r="B219" s="59"/>
      <c r="C219" s="14" t="s">
        <v>1</v>
      </c>
      <c r="D219" s="14">
        <v>400</v>
      </c>
      <c r="E219" s="17">
        <f>(G219/(D219/1000))/IF($C$5,1,0.621371192)</f>
        <v>5.1504629629629626E-3</v>
      </c>
      <c r="F219" s="18">
        <f>$L$1/E219</f>
        <v>8.0898876404494384</v>
      </c>
      <c r="G219" s="16">
        <f>INDEX('4.1 TRACK'!$A$2:$J$302,$B$5,MATCH(C219,'4.1 TRACK'!$A$1:$J$1,0))</f>
        <v>2.0601851851851853E-3</v>
      </c>
      <c r="H219" s="16">
        <f t="shared" si="46"/>
        <v>1.6620370370370369E-2</v>
      </c>
    </row>
    <row r="220" spans="1:23" ht="15.75" customHeight="1" x14ac:dyDescent="0.25">
      <c r="A220" s="57"/>
      <c r="B220" s="59"/>
      <c r="C220" s="25" t="s">
        <v>22</v>
      </c>
      <c r="D220" s="25"/>
      <c r="E220" s="26"/>
      <c r="F220" s="26"/>
      <c r="G220" s="27">
        <v>2.0833333333333333E-3</v>
      </c>
      <c r="H220" s="27">
        <f t="shared" si="46"/>
        <v>1.8703703703703702E-2</v>
      </c>
    </row>
    <row r="221" spans="1:23" ht="15.75" customHeight="1" x14ac:dyDescent="0.25">
      <c r="A221" s="57"/>
      <c r="B221" s="59"/>
      <c r="C221" s="14" t="s">
        <v>1</v>
      </c>
      <c r="D221" s="14">
        <v>400</v>
      </c>
      <c r="E221" s="17">
        <f>(G221/(D221/1000))/IF($C$5,1,0.621371192)</f>
        <v>5.1504629629629626E-3</v>
      </c>
      <c r="F221" s="18">
        <f>$L$1/E221</f>
        <v>8.0898876404494384</v>
      </c>
      <c r="G221" s="16">
        <f>INDEX('4.1 TRACK'!$A$2:$J$302,$B$5,MATCH(C221,'4.1 TRACK'!$A$1:$J$1,0))</f>
        <v>2.0601851851851853E-3</v>
      </c>
      <c r="H221" s="16">
        <f t="shared" si="46"/>
        <v>2.0763888888888887E-2</v>
      </c>
    </row>
    <row r="222" spans="1:23" ht="15.75" customHeight="1" x14ac:dyDescent="0.25">
      <c r="A222" s="57"/>
      <c r="B222" s="59"/>
      <c r="C222" s="25" t="s">
        <v>22</v>
      </c>
      <c r="D222" s="25"/>
      <c r="E222" s="26"/>
      <c r="F222" s="26"/>
      <c r="G222" s="27">
        <v>2.0833333333333333E-3</v>
      </c>
      <c r="H222" s="27">
        <f t="shared" si="46"/>
        <v>2.284722222222222E-2</v>
      </c>
    </row>
    <row r="223" spans="1:23" ht="15.75" customHeight="1" x14ac:dyDescent="0.25">
      <c r="A223" s="57"/>
      <c r="B223" s="59"/>
      <c r="C223" s="14" t="s">
        <v>1</v>
      </c>
      <c r="D223" s="14">
        <v>400</v>
      </c>
      <c r="E223" s="17">
        <f>(G223/(D223/1000))/IF($C$5,1,0.621371192)</f>
        <v>5.1504629629629626E-3</v>
      </c>
      <c r="F223" s="18">
        <f>$L$1/E223</f>
        <v>8.0898876404494384</v>
      </c>
      <c r="G223" s="16">
        <f>INDEX('4.1 TRACK'!$A$2:$J$302,$B$5,MATCH(C223,'4.1 TRACK'!$A$1:$J$1,0))</f>
        <v>2.0601851851851853E-3</v>
      </c>
      <c r="H223" s="16">
        <f t="shared" si="46"/>
        <v>2.4907407407407406E-2</v>
      </c>
    </row>
    <row r="224" spans="1:23" ht="15.75" customHeight="1" x14ac:dyDescent="0.25">
      <c r="A224" s="57"/>
      <c r="B224" s="59"/>
      <c r="C224" s="25" t="s">
        <v>22</v>
      </c>
      <c r="D224" s="25"/>
      <c r="E224" s="26"/>
      <c r="F224" s="26"/>
      <c r="G224" s="27">
        <v>2.0833333333333333E-3</v>
      </c>
      <c r="H224" s="27">
        <f t="shared" si="46"/>
        <v>2.6990740740740739E-2</v>
      </c>
    </row>
    <row r="225" spans="1:8" ht="15.75" customHeight="1" x14ac:dyDescent="0.25">
      <c r="A225" s="57"/>
      <c r="B225" s="59"/>
      <c r="C225" s="14" t="s">
        <v>1</v>
      </c>
      <c r="D225" s="14">
        <v>400</v>
      </c>
      <c r="E225" s="17">
        <f>(G225/(D225/1000))/IF($C$5,1,0.621371192)</f>
        <v>5.1504629629629626E-3</v>
      </c>
      <c r="F225" s="18">
        <f>$L$1/E225</f>
        <v>8.0898876404494384</v>
      </c>
      <c r="G225" s="16">
        <f>INDEX('4.1 TRACK'!$A$2:$J$302,$B$5,MATCH(C225,'4.1 TRACK'!$A$1:$J$1,0))</f>
        <v>2.0601851851851853E-3</v>
      </c>
      <c r="H225" s="16">
        <f t="shared" si="46"/>
        <v>2.9050925925925924E-2</v>
      </c>
    </row>
    <row r="226" spans="1:8" ht="15.75" customHeight="1" x14ac:dyDescent="0.25">
      <c r="A226" s="57"/>
      <c r="B226" s="59"/>
      <c r="C226" s="25" t="s">
        <v>22</v>
      </c>
      <c r="D226" s="25"/>
      <c r="E226" s="26"/>
      <c r="F226" s="26"/>
      <c r="G226" s="27">
        <v>2.0833333333333333E-3</v>
      </c>
      <c r="H226" s="27">
        <f t="shared" si="46"/>
        <v>3.1134259259259257E-2</v>
      </c>
    </row>
    <row r="227" spans="1:8" ht="15.75" customHeight="1" x14ac:dyDescent="0.25">
      <c r="A227" s="57"/>
      <c r="B227" s="59"/>
      <c r="C227" s="14" t="s">
        <v>1</v>
      </c>
      <c r="D227" s="14">
        <v>400</v>
      </c>
      <c r="E227" s="17">
        <f>(G227/(D227/1000))/IF($C$5,1,0.621371192)</f>
        <v>5.1504629629629626E-3</v>
      </c>
      <c r="F227" s="18">
        <f>$L$1/E227</f>
        <v>8.0898876404494384</v>
      </c>
      <c r="G227" s="16">
        <f>INDEX('4.1 TRACK'!$A$2:$J$302,$B$5,MATCH(C227,'4.1 TRACK'!$A$1:$J$1,0))</f>
        <v>2.0601851851851853E-3</v>
      </c>
      <c r="H227" s="16">
        <f t="shared" si="46"/>
        <v>3.3194444444444443E-2</v>
      </c>
    </row>
    <row r="228" spans="1:8" ht="15.75" customHeight="1" x14ac:dyDescent="0.25">
      <c r="A228" s="57"/>
      <c r="B228" s="59"/>
      <c r="C228" s="22" t="s">
        <v>23</v>
      </c>
      <c r="D228" s="22"/>
      <c r="E228" s="23"/>
      <c r="F228" s="23"/>
      <c r="G228" s="24">
        <v>6.9444444444444441E-3</v>
      </c>
      <c r="H228" s="24">
        <f t="shared" si="46"/>
        <v>4.0138888888888891E-2</v>
      </c>
    </row>
  </sheetData>
  <mergeCells count="45">
    <mergeCell ref="B164:B184"/>
    <mergeCell ref="B186:B202"/>
    <mergeCell ref="B204:B214"/>
    <mergeCell ref="B216:B228"/>
    <mergeCell ref="J10:J12"/>
    <mergeCell ref="J18:J20"/>
    <mergeCell ref="J28:J30"/>
    <mergeCell ref="J42:J44"/>
    <mergeCell ref="J54:J56"/>
    <mergeCell ref="J76:J78"/>
    <mergeCell ref="J90:J92"/>
    <mergeCell ref="J116:J118"/>
    <mergeCell ref="J146:J147"/>
    <mergeCell ref="J204:J206"/>
    <mergeCell ref="A164:A184"/>
    <mergeCell ref="A186:A202"/>
    <mergeCell ref="A204:A214"/>
    <mergeCell ref="A216:A228"/>
    <mergeCell ref="B10:B16"/>
    <mergeCell ref="B18:B26"/>
    <mergeCell ref="B28:B40"/>
    <mergeCell ref="B42:B52"/>
    <mergeCell ref="B54:B60"/>
    <mergeCell ref="B62:B74"/>
    <mergeCell ref="B76:B88"/>
    <mergeCell ref="B90:B114"/>
    <mergeCell ref="B116:B124"/>
    <mergeCell ref="B126:B144"/>
    <mergeCell ref="B146:B154"/>
    <mergeCell ref="B156:B162"/>
    <mergeCell ref="A90:A114"/>
    <mergeCell ref="A116:A124"/>
    <mergeCell ref="A126:A144"/>
    <mergeCell ref="A146:A154"/>
    <mergeCell ref="A156:A162"/>
    <mergeCell ref="A28:A40"/>
    <mergeCell ref="A42:A52"/>
    <mergeCell ref="A54:A60"/>
    <mergeCell ref="A62:A74"/>
    <mergeCell ref="A76:A88"/>
    <mergeCell ref="J8:O8"/>
    <mergeCell ref="B8:H8"/>
    <mergeCell ref="A10:A16"/>
    <mergeCell ref="A18:A26"/>
    <mergeCell ref="Q8:W8"/>
  </mergeCells>
  <hyperlinks>
    <hyperlink ref="C3" r:id="rId1"/>
  </hyperlinks>
  <pageMargins left="0.70866141732283472" right="0.70866141732283472" top="0.43307086614173229" bottom="0.43307086614173229" header="0.31496062992125984" footer="0.31496062992125984"/>
  <pageSetup paperSize="9" scale="46" fitToHeight="0" orientation="landscape" verticalDpi="0" r:id="rId2"/>
  <headerFooter>
    <oddFooter>&amp;LSpreadsheet created by warriorwoman 2010&amp;CNovice Marathon Plan&amp;RPlan and paces designed by F.I.R.S.T.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247650</xdr:colOff>
                    <xdr:row>3</xdr:row>
                    <xdr:rowOff>161925</xdr:rowOff>
                  </from>
                  <to>
                    <xdr:col>1</xdr:col>
                    <xdr:colOff>1228725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3</xdr:row>
                    <xdr:rowOff>76200</xdr:rowOff>
                  </from>
                  <to>
                    <xdr:col>4</xdr:col>
                    <xdr:colOff>38100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W256"/>
  <sheetViews>
    <sheetView showGridLines="0" tabSelected="1" view="pageBreakPreview" zoomScale="60" zoomScaleNormal="70" workbookViewId="0">
      <selection activeCell="O36" sqref="O36"/>
    </sheetView>
  </sheetViews>
  <sheetFormatPr defaultRowHeight="12.75" x14ac:dyDescent="0.25"/>
  <cols>
    <col min="1" max="1" width="12.85546875" style="3" customWidth="1"/>
    <col min="2" max="2" width="30.42578125" style="39" customWidth="1"/>
    <col min="3" max="3" width="13.85546875" style="3" customWidth="1"/>
    <col min="4" max="4" width="6.28515625" style="3" customWidth="1"/>
    <col min="5" max="6" width="9.85546875" style="6" customWidth="1"/>
    <col min="7" max="7" width="11.85546875" style="6" customWidth="1"/>
    <col min="8" max="8" width="15.5703125" style="6" customWidth="1"/>
    <col min="9" max="9" width="1.7109375" style="6" customWidth="1"/>
    <col min="10" max="10" width="15" style="3" customWidth="1"/>
    <col min="11" max="11" width="16.140625" style="6" customWidth="1"/>
    <col min="12" max="12" width="17.28515625" style="3" customWidth="1"/>
    <col min="13" max="14" width="11.140625" style="3" customWidth="1"/>
    <col min="15" max="15" width="16.42578125" style="3" customWidth="1"/>
    <col min="16" max="16" width="1.85546875" style="3" customWidth="1"/>
    <col min="17" max="17" width="36" style="3" customWidth="1"/>
    <col min="18" max="18" width="8.42578125" style="3" hidden="1" customWidth="1"/>
    <col min="19" max="19" width="8.28515625" style="3" hidden="1" customWidth="1"/>
    <col min="20" max="20" width="15" style="3" bestFit="1" customWidth="1"/>
    <col min="21" max="22" width="11.42578125" style="3" customWidth="1"/>
    <col min="23" max="23" width="13.5703125" style="3" customWidth="1"/>
    <col min="24" max="16384" width="9.140625" style="3"/>
  </cols>
  <sheetData>
    <row r="1" spans="1:23" ht="21" x14ac:dyDescent="0.25">
      <c r="A1" s="36" t="s">
        <v>87</v>
      </c>
      <c r="L1" s="38">
        <v>4.1666666666666664E-2</v>
      </c>
    </row>
    <row r="2" spans="1:23" ht="8.25" customHeight="1" x14ac:dyDescent="0.25">
      <c r="A2" s="36"/>
    </row>
    <row r="3" spans="1:23" x14ac:dyDescent="0.25">
      <c r="A3" s="3" t="s">
        <v>85</v>
      </c>
      <c r="C3" s="37" t="s">
        <v>86</v>
      </c>
    </row>
    <row r="5" spans="1:23" x14ac:dyDescent="0.25">
      <c r="A5" s="3" t="s">
        <v>27</v>
      </c>
      <c r="B5" s="40">
        <v>277</v>
      </c>
      <c r="C5" s="4" t="b">
        <v>1</v>
      </c>
      <c r="E5" s="5"/>
      <c r="I5" s="7"/>
      <c r="J5" s="8"/>
      <c r="K5" s="9"/>
    </row>
    <row r="8" spans="1:23" s="10" customFormat="1" ht="18" customHeight="1" x14ac:dyDescent="0.25">
      <c r="B8" s="56" t="s">
        <v>28</v>
      </c>
      <c r="C8" s="56"/>
      <c r="D8" s="56"/>
      <c r="E8" s="56"/>
      <c r="F8" s="56"/>
      <c r="G8" s="56"/>
      <c r="H8" s="56"/>
      <c r="I8" s="11"/>
      <c r="J8" s="55" t="s">
        <v>29</v>
      </c>
      <c r="K8" s="55"/>
      <c r="L8" s="55"/>
      <c r="M8" s="55"/>
      <c r="N8" s="55"/>
      <c r="O8" s="55"/>
      <c r="Q8" s="58" t="s">
        <v>30</v>
      </c>
      <c r="R8" s="58"/>
      <c r="S8" s="58"/>
      <c r="T8" s="58"/>
      <c r="U8" s="58"/>
      <c r="V8" s="58"/>
      <c r="W8" s="58"/>
    </row>
    <row r="9" spans="1:23" s="2" customFormat="1" ht="30.75" customHeight="1" x14ac:dyDescent="0.25">
      <c r="A9" s="21" t="s">
        <v>19</v>
      </c>
      <c r="B9" s="21" t="s">
        <v>26</v>
      </c>
      <c r="C9" s="21" t="s">
        <v>25</v>
      </c>
      <c r="D9" s="21"/>
      <c r="E9" s="21" t="str">
        <f>IF($C$5,"PACE/ KM","PACE/ MI")</f>
        <v>PACE/ KM</v>
      </c>
      <c r="F9" s="21" t="str">
        <f>IF($C$5,"SPEED/ KM/H","SPEED/ MI/H")</f>
        <v>SPEED/ KM/H</v>
      </c>
      <c r="G9" s="21" t="s">
        <v>21</v>
      </c>
      <c r="H9" s="21" t="s">
        <v>34</v>
      </c>
      <c r="J9" s="21" t="s">
        <v>26</v>
      </c>
      <c r="K9" s="21" t="s">
        <v>66</v>
      </c>
      <c r="L9" s="21" t="s">
        <v>35</v>
      </c>
      <c r="M9" s="21" t="str">
        <f>IF($C$5,"PACE/ KM","PACE/ MI")</f>
        <v>PACE/ KM</v>
      </c>
      <c r="N9" s="21" t="str">
        <f>IF($C$5,"SPEED/ KM/H","SPEED/ MI/H")</f>
        <v>SPEED/ KM/H</v>
      </c>
      <c r="O9" s="21" t="s">
        <v>41</v>
      </c>
      <c r="Q9" s="21" t="s">
        <v>26</v>
      </c>
      <c r="R9" s="21"/>
      <c r="S9" s="21"/>
      <c r="T9" s="21" t="s">
        <v>25</v>
      </c>
      <c r="U9" s="21" t="str">
        <f>IF($C$5,"PACE/ KM","PACE/ MI")</f>
        <v>PACE/ KM</v>
      </c>
      <c r="V9" s="21" t="str">
        <f>IF($C$5,"SPEED/ KM/H","SPEED/ MI/H")</f>
        <v>SPEED/ KM/H</v>
      </c>
      <c r="W9" s="21" t="s">
        <v>61</v>
      </c>
    </row>
    <row r="10" spans="1:23" ht="15.75" customHeight="1" x14ac:dyDescent="0.25">
      <c r="A10" s="57">
        <v>18</v>
      </c>
      <c r="B10" s="59" t="s">
        <v>90</v>
      </c>
      <c r="C10" s="22" t="s">
        <v>24</v>
      </c>
      <c r="D10" s="22"/>
      <c r="E10" s="23"/>
      <c r="F10" s="23"/>
      <c r="G10" s="24">
        <v>1.0416666666666666E-2</v>
      </c>
      <c r="H10" s="24">
        <f>G10</f>
        <v>1.0416666666666666E-2</v>
      </c>
      <c r="J10" s="60" t="s">
        <v>47</v>
      </c>
      <c r="K10" s="15">
        <v>3.5</v>
      </c>
      <c r="L10" s="14" t="s">
        <v>36</v>
      </c>
      <c r="M10" s="16">
        <f>(INDEX('4.2 TEMPO'!$A$2:$F$302,$B$5,MATCH(L10,'4.2 TEMPO'!$A$1:$F$1,0)))/IF($C$5,1,0.621371192)</f>
        <v>6.0879629629629643E-3</v>
      </c>
      <c r="N10" s="18">
        <f t="shared" ref="N10:N12" si="0">$L$1/M10</f>
        <v>6.8441064638783251</v>
      </c>
      <c r="O10" s="62">
        <f>IF($C$5,K10*M10,K10*0.621371192*M10)</f>
        <v>2.1307870370370376E-2</v>
      </c>
      <c r="Q10" s="30" t="s">
        <v>99</v>
      </c>
      <c r="R10" s="14">
        <v>13</v>
      </c>
      <c r="S10" s="19">
        <v>1.3888888888888889E-4</v>
      </c>
      <c r="T10" s="14" t="s">
        <v>17</v>
      </c>
      <c r="U10" s="20">
        <f>(INDEX('4.3 LONG'!$A$2:$K$302,$B$5,9)+S10)/IF($C$5,1,0.621371192)</f>
        <v>6.2268518518518532E-3</v>
      </c>
      <c r="V10" s="18">
        <f t="shared" ref="V10" si="1">$L$1/U10</f>
        <v>6.6914498141263925</v>
      </c>
      <c r="W10" s="62">
        <f>IF($C$5,R10*U10,R10*0.621371192*U10)</f>
        <v>8.094907407407409E-2</v>
      </c>
    </row>
    <row r="11" spans="1:23" ht="15.75" customHeight="1" x14ac:dyDescent="0.25">
      <c r="A11" s="57"/>
      <c r="B11" s="59"/>
      <c r="C11" s="14" t="s">
        <v>1</v>
      </c>
      <c r="D11" s="14">
        <v>400</v>
      </c>
      <c r="E11" s="17">
        <f>(G11/(D11/1000))/IF($C$5,1,0.621371192)</f>
        <v>5.0057870370370369E-3</v>
      </c>
      <c r="F11" s="18">
        <f>$L$1/E11</f>
        <v>8.3236994219653173</v>
      </c>
      <c r="G11" s="16">
        <f>INDEX('4.1 TRACK'!$A$2:$J$302,$B$5,MATCH(C11,'4.1 TRACK'!$A$1:$J$1,0))</f>
        <v>2.0023148148148148E-3</v>
      </c>
      <c r="H11" s="16">
        <f>G11+H10</f>
        <v>1.241898148148148E-2</v>
      </c>
      <c r="J11" s="60"/>
      <c r="K11" s="15">
        <v>5</v>
      </c>
      <c r="L11" s="14" t="s">
        <v>37</v>
      </c>
      <c r="M11" s="16">
        <f>(INDEX('4.2 TEMPO'!$A$2:$F$302,$B$5,MATCH(L11,'4.2 TEMPO'!$A$1:$F$1,0)))/IF($C$5,1,0.621371192)</f>
        <v>5.4050925925925924E-3</v>
      </c>
      <c r="N11" s="18">
        <f t="shared" si="0"/>
        <v>7.7087794432548176</v>
      </c>
      <c r="O11" s="62">
        <f>IF($C$5,K11*M11,K11*0.621371192*M11)+O10</f>
        <v>4.8333333333333339E-2</v>
      </c>
    </row>
    <row r="12" spans="1:23" ht="15.75" customHeight="1" x14ac:dyDescent="0.25">
      <c r="A12" s="57"/>
      <c r="B12" s="59"/>
      <c r="C12" s="25" t="s">
        <v>22</v>
      </c>
      <c r="D12" s="25"/>
      <c r="E12" s="28"/>
      <c r="F12" s="28"/>
      <c r="G12" s="27">
        <v>1.0416666666666667E-3</v>
      </c>
      <c r="H12" s="27">
        <f t="shared" ref="H12:H22" si="2">G12+H11</f>
        <v>1.3460648148148147E-2</v>
      </c>
      <c r="J12" s="60"/>
      <c r="K12" s="15">
        <v>1.5</v>
      </c>
      <c r="L12" s="14" t="s">
        <v>36</v>
      </c>
      <c r="M12" s="16">
        <f>(INDEX('4.2 TEMPO'!$A$2:$F$302,$B$5,MATCH(L12,'4.2 TEMPO'!$A$1:$F$1,0)))/IF($C$5,1,0.621371192)</f>
        <v>6.0879629629629643E-3</v>
      </c>
      <c r="N12" s="18">
        <f t="shared" si="0"/>
        <v>6.8441064638783251</v>
      </c>
      <c r="O12" s="62">
        <f>IF($C$5,K12*M12,K12*0.621371192*M12)+O11</f>
        <v>5.7465277777777782E-2</v>
      </c>
    </row>
    <row r="13" spans="1:23" ht="15.75" customHeight="1" x14ac:dyDescent="0.25">
      <c r="A13" s="57"/>
      <c r="B13" s="59"/>
      <c r="C13" s="14" t="s">
        <v>1</v>
      </c>
      <c r="D13" s="14">
        <v>400</v>
      </c>
      <c r="E13" s="17">
        <f>(G13/(D13/1000))/IF($C$5,1,0.621371192)</f>
        <v>5.0057870370370369E-3</v>
      </c>
      <c r="F13" s="18">
        <f>$L$1/E13</f>
        <v>8.3236994219653173</v>
      </c>
      <c r="G13" s="16">
        <f>INDEX('4.1 TRACK'!$A$2:$J$302,$B$5,MATCH(C13,'4.1 TRACK'!$A$1:$J$1,0))</f>
        <v>2.0023148148148148E-3</v>
      </c>
      <c r="H13" s="16">
        <f t="shared" si="2"/>
        <v>1.5462962962962961E-2</v>
      </c>
    </row>
    <row r="14" spans="1:23" ht="15.75" customHeight="1" x14ac:dyDescent="0.25">
      <c r="A14" s="57"/>
      <c r="B14" s="59"/>
      <c r="C14" s="25" t="s">
        <v>22</v>
      </c>
      <c r="D14" s="25"/>
      <c r="E14" s="28"/>
      <c r="F14" s="28"/>
      <c r="G14" s="27">
        <v>1.0416666666666667E-3</v>
      </c>
      <c r="H14" s="27">
        <f t="shared" si="2"/>
        <v>1.650462962962963E-2</v>
      </c>
    </row>
    <row r="15" spans="1:23" ht="15.75" customHeight="1" x14ac:dyDescent="0.25">
      <c r="A15" s="57"/>
      <c r="B15" s="59"/>
      <c r="C15" s="14" t="s">
        <v>1</v>
      </c>
      <c r="D15" s="14">
        <v>400</v>
      </c>
      <c r="E15" s="17">
        <f>(G15/(D15/1000))/IF($C$5,1,0.621371192)</f>
        <v>5.0057870370370369E-3</v>
      </c>
      <c r="F15" s="18">
        <f>$L$1/E15</f>
        <v>8.3236994219653173</v>
      </c>
      <c r="G15" s="16">
        <f>INDEX('4.1 TRACK'!$A$2:$J$302,$B$5,MATCH(C15,'4.1 TRACK'!$A$1:$J$1,0))</f>
        <v>2.0023148148148148E-3</v>
      </c>
      <c r="H15" s="16">
        <f t="shared" si="2"/>
        <v>1.8506944444444444E-2</v>
      </c>
    </row>
    <row r="16" spans="1:23" ht="15.75" customHeight="1" x14ac:dyDescent="0.25">
      <c r="A16" s="57"/>
      <c r="B16" s="59"/>
      <c r="C16" s="25" t="s">
        <v>22</v>
      </c>
      <c r="D16" s="25"/>
      <c r="E16" s="28"/>
      <c r="F16" s="28"/>
      <c r="G16" s="27">
        <v>1.0416666666666667E-3</v>
      </c>
      <c r="H16" s="27">
        <f t="shared" si="2"/>
        <v>1.954861111111111E-2</v>
      </c>
    </row>
    <row r="17" spans="1:8" ht="15.75" customHeight="1" x14ac:dyDescent="0.25">
      <c r="A17" s="57"/>
      <c r="B17" s="59"/>
      <c r="C17" s="14" t="s">
        <v>1</v>
      </c>
      <c r="D17" s="14">
        <v>400</v>
      </c>
      <c r="E17" s="17">
        <f>(G17/(D17/1000))/IF($C$5,1,0.621371192)</f>
        <v>5.0057870370370369E-3</v>
      </c>
      <c r="F17" s="18">
        <f>$L$1/E17</f>
        <v>8.3236994219653173</v>
      </c>
      <c r="G17" s="16">
        <f>INDEX('4.1 TRACK'!$A$2:$J$302,$B$5,MATCH(C17,'4.1 TRACK'!$A$1:$J$1,0))</f>
        <v>2.0023148148148148E-3</v>
      </c>
      <c r="H17" s="16">
        <f t="shared" si="2"/>
        <v>2.1550925925925925E-2</v>
      </c>
    </row>
    <row r="18" spans="1:8" ht="15.75" customHeight="1" x14ac:dyDescent="0.25">
      <c r="A18" s="57"/>
      <c r="B18" s="59"/>
      <c r="C18" s="25" t="s">
        <v>22</v>
      </c>
      <c r="D18" s="25"/>
      <c r="E18" s="28"/>
      <c r="F18" s="28"/>
      <c r="G18" s="27">
        <v>1.0416666666666667E-3</v>
      </c>
      <c r="H18" s="27">
        <f t="shared" si="2"/>
        <v>2.2592592592592591E-2</v>
      </c>
    </row>
    <row r="19" spans="1:8" ht="15.75" customHeight="1" x14ac:dyDescent="0.25">
      <c r="A19" s="57"/>
      <c r="B19" s="59"/>
      <c r="C19" s="14" t="s">
        <v>1</v>
      </c>
      <c r="D19" s="14">
        <v>400</v>
      </c>
      <c r="E19" s="17">
        <f>(G19/(D19/1000))/IF($C$5,1,0.621371192)</f>
        <v>5.0057870370370369E-3</v>
      </c>
      <c r="F19" s="18">
        <f>$L$1/E19</f>
        <v>8.3236994219653173</v>
      </c>
      <c r="G19" s="16">
        <f>INDEX('4.1 TRACK'!$A$2:$J$302,$B$5,MATCH(C19,'4.1 TRACK'!$A$1:$J$1,0))</f>
        <v>2.0023148148148148E-3</v>
      </c>
      <c r="H19" s="16">
        <f t="shared" si="2"/>
        <v>2.4594907407407406E-2</v>
      </c>
    </row>
    <row r="20" spans="1:8" ht="15.75" customHeight="1" x14ac:dyDescent="0.25">
      <c r="A20" s="57"/>
      <c r="B20" s="59"/>
      <c r="C20" s="25" t="s">
        <v>22</v>
      </c>
      <c r="D20" s="25"/>
      <c r="E20" s="28"/>
      <c r="F20" s="28"/>
      <c r="G20" s="27">
        <v>1.0416666666666667E-3</v>
      </c>
      <c r="H20" s="27">
        <f t="shared" si="2"/>
        <v>2.5636574074074072E-2</v>
      </c>
    </row>
    <row r="21" spans="1:8" ht="15.75" customHeight="1" x14ac:dyDescent="0.25">
      <c r="A21" s="57"/>
      <c r="B21" s="59"/>
      <c r="C21" s="14" t="s">
        <v>1</v>
      </c>
      <c r="D21" s="14">
        <v>400</v>
      </c>
      <c r="E21" s="17">
        <f>(G21/(D21/1000))/IF($C$5,1,0.621371192)</f>
        <v>5.0057870370370369E-3</v>
      </c>
      <c r="F21" s="18">
        <f>$L$1/E21</f>
        <v>8.3236994219653173</v>
      </c>
      <c r="G21" s="16">
        <f>INDEX('4.1 TRACK'!$A$2:$J$302,$B$5,MATCH(C21,'4.1 TRACK'!$A$1:$J$1,0))</f>
        <v>2.0023148148148148E-3</v>
      </c>
      <c r="H21" s="16">
        <f t="shared" si="2"/>
        <v>2.7638888888888886E-2</v>
      </c>
    </row>
    <row r="22" spans="1:8" ht="15.75" customHeight="1" x14ac:dyDescent="0.25">
      <c r="A22" s="57"/>
      <c r="B22" s="59"/>
      <c r="C22" s="25" t="s">
        <v>22</v>
      </c>
      <c r="D22" s="25"/>
      <c r="E22" s="28"/>
      <c r="F22" s="28"/>
      <c r="G22" s="27">
        <v>1.0416666666666667E-3</v>
      </c>
      <c r="H22" s="27">
        <f t="shared" si="2"/>
        <v>2.8680555555555553E-2</v>
      </c>
    </row>
    <row r="23" spans="1:8" ht="15.75" customHeight="1" x14ac:dyDescent="0.25">
      <c r="A23" s="57"/>
      <c r="B23" s="59"/>
      <c r="C23" s="14" t="s">
        <v>1</v>
      </c>
      <c r="D23" s="14">
        <v>400</v>
      </c>
      <c r="E23" s="17">
        <f>(G23/(D23/1000))/IF($C$5,1,0.621371192)</f>
        <v>5.0057870370370369E-3</v>
      </c>
      <c r="F23" s="18">
        <f>$L$1/E23</f>
        <v>8.3236994219653173</v>
      </c>
      <c r="G23" s="16">
        <f>INDEX('4.1 TRACK'!$A$2:$J$302,$B$5,MATCH(C23,'4.1 TRACK'!$A$1:$J$1,0))</f>
        <v>2.0023148148148148E-3</v>
      </c>
      <c r="H23" s="16">
        <f>G23+H22</f>
        <v>3.0682870370370367E-2</v>
      </c>
    </row>
    <row r="24" spans="1:8" ht="15.75" customHeight="1" x14ac:dyDescent="0.25">
      <c r="A24" s="57"/>
      <c r="B24" s="59"/>
      <c r="C24" s="25" t="s">
        <v>22</v>
      </c>
      <c r="D24" s="25"/>
      <c r="E24" s="28"/>
      <c r="F24" s="28"/>
      <c r="G24" s="27">
        <v>1.0416666666666667E-3</v>
      </c>
      <c r="H24" s="27">
        <f t="shared" ref="H24:H34" si="3">G24+H23</f>
        <v>3.1724537037037037E-2</v>
      </c>
    </row>
    <row r="25" spans="1:8" ht="15.75" customHeight="1" x14ac:dyDescent="0.25">
      <c r="A25" s="57"/>
      <c r="B25" s="59"/>
      <c r="C25" s="14" t="s">
        <v>1</v>
      </c>
      <c r="D25" s="14">
        <v>400</v>
      </c>
      <c r="E25" s="17">
        <f>(G25/(D25/1000))/IF($C$5,1,0.621371192)</f>
        <v>5.0057870370370369E-3</v>
      </c>
      <c r="F25" s="18">
        <f>$L$1/E25</f>
        <v>8.3236994219653173</v>
      </c>
      <c r="G25" s="16">
        <f>INDEX('4.1 TRACK'!$A$2:$J$302,$B$5,MATCH(C25,'4.1 TRACK'!$A$1:$J$1,0))</f>
        <v>2.0023148148148148E-3</v>
      </c>
      <c r="H25" s="16">
        <f t="shared" si="3"/>
        <v>3.3726851851851855E-2</v>
      </c>
    </row>
    <row r="26" spans="1:8" ht="15.75" customHeight="1" x14ac:dyDescent="0.25">
      <c r="A26" s="57"/>
      <c r="B26" s="59"/>
      <c r="C26" s="25" t="s">
        <v>22</v>
      </c>
      <c r="D26" s="25"/>
      <c r="E26" s="28"/>
      <c r="F26" s="28"/>
      <c r="G26" s="27">
        <v>1.0416666666666667E-3</v>
      </c>
      <c r="H26" s="27">
        <f>G26+H25</f>
        <v>3.4768518518518525E-2</v>
      </c>
    </row>
    <row r="27" spans="1:8" ht="15.75" customHeight="1" x14ac:dyDescent="0.25">
      <c r="A27" s="57"/>
      <c r="B27" s="59"/>
      <c r="C27" s="14" t="s">
        <v>1</v>
      </c>
      <c r="D27" s="14">
        <v>400</v>
      </c>
      <c r="E27" s="17">
        <f>(G27/(D27/1000))/IF($C$5,1,0.621371192)</f>
        <v>5.0057870370370369E-3</v>
      </c>
      <c r="F27" s="18">
        <f>$L$1/E27</f>
        <v>8.3236994219653173</v>
      </c>
      <c r="G27" s="16">
        <f>INDEX('4.1 TRACK'!$A$2:$J$302,$B$5,MATCH(C27,'4.1 TRACK'!$A$1:$J$1,0))</f>
        <v>2.0023148148148148E-3</v>
      </c>
      <c r="H27" s="61">
        <f t="shared" ref="H27:H34" si="4">G27+H26</f>
        <v>3.6770833333333343E-2</v>
      </c>
    </row>
    <row r="28" spans="1:8" ht="15.75" customHeight="1" x14ac:dyDescent="0.25">
      <c r="A28" s="57"/>
      <c r="B28" s="59"/>
      <c r="C28" s="25" t="s">
        <v>22</v>
      </c>
      <c r="D28" s="25"/>
      <c r="E28" s="28"/>
      <c r="F28" s="28"/>
      <c r="G28" s="27">
        <v>1.0416666666666667E-3</v>
      </c>
      <c r="H28" s="27">
        <f t="shared" si="4"/>
        <v>3.7812500000000013E-2</v>
      </c>
    </row>
    <row r="29" spans="1:8" ht="15.75" customHeight="1" x14ac:dyDescent="0.25">
      <c r="A29" s="57"/>
      <c r="B29" s="59"/>
      <c r="C29" s="14" t="s">
        <v>1</v>
      </c>
      <c r="D29" s="14">
        <v>400</v>
      </c>
      <c r="E29" s="17">
        <f>(G29/(D29/1000))/IF($C$5,1,0.621371192)</f>
        <v>5.0057870370370369E-3</v>
      </c>
      <c r="F29" s="18">
        <f>$L$1/E29</f>
        <v>8.3236994219653173</v>
      </c>
      <c r="G29" s="16">
        <f>INDEX('4.1 TRACK'!$A$2:$J$302,$B$5,MATCH(C29,'4.1 TRACK'!$A$1:$J$1,0))</f>
        <v>2.0023148148148148E-3</v>
      </c>
      <c r="H29" s="61">
        <f t="shared" si="4"/>
        <v>3.9814814814814831E-2</v>
      </c>
    </row>
    <row r="30" spans="1:8" ht="15.75" customHeight="1" x14ac:dyDescent="0.25">
      <c r="A30" s="57"/>
      <c r="B30" s="59"/>
      <c r="C30" s="25" t="s">
        <v>22</v>
      </c>
      <c r="D30" s="25"/>
      <c r="E30" s="28"/>
      <c r="F30" s="28"/>
      <c r="G30" s="27">
        <v>1.0416666666666667E-3</v>
      </c>
      <c r="H30" s="27">
        <f t="shared" si="4"/>
        <v>4.0856481481481501E-2</v>
      </c>
    </row>
    <row r="31" spans="1:8" ht="15.75" customHeight="1" x14ac:dyDescent="0.25">
      <c r="A31" s="57"/>
      <c r="B31" s="59"/>
      <c r="C31" s="14" t="s">
        <v>1</v>
      </c>
      <c r="D31" s="14">
        <v>400</v>
      </c>
      <c r="E31" s="17">
        <f>(G31/(D31/1000))/IF($C$5,1,0.621371192)</f>
        <v>5.0057870370370369E-3</v>
      </c>
      <c r="F31" s="18">
        <f>$L$1/E31</f>
        <v>8.3236994219653173</v>
      </c>
      <c r="G31" s="16">
        <f>INDEX('4.1 TRACK'!$A$2:$J$302,$B$5,MATCH(C31,'4.1 TRACK'!$A$1:$J$1,0))</f>
        <v>2.0023148148148148E-3</v>
      </c>
      <c r="H31" s="61">
        <f t="shared" si="4"/>
        <v>4.2858796296296318E-2</v>
      </c>
    </row>
    <row r="32" spans="1:8" ht="15.75" customHeight="1" x14ac:dyDescent="0.25">
      <c r="A32" s="57"/>
      <c r="B32" s="59"/>
      <c r="C32" s="25" t="s">
        <v>22</v>
      </c>
      <c r="D32" s="25"/>
      <c r="E32" s="28"/>
      <c r="F32" s="28"/>
      <c r="G32" s="27">
        <v>1.0416666666666667E-3</v>
      </c>
      <c r="H32" s="27">
        <f t="shared" si="4"/>
        <v>4.3900462962962988E-2</v>
      </c>
    </row>
    <row r="33" spans="1:23" ht="15.75" customHeight="1" x14ac:dyDescent="0.25">
      <c r="A33" s="57"/>
      <c r="B33" s="59"/>
      <c r="C33" s="14" t="s">
        <v>1</v>
      </c>
      <c r="D33" s="14">
        <v>400</v>
      </c>
      <c r="E33" s="17">
        <f>(G33/(D33/1000))/IF($C$5,1,0.621371192)</f>
        <v>5.0057870370370369E-3</v>
      </c>
      <c r="F33" s="18">
        <f>$L$1/E33</f>
        <v>8.3236994219653173</v>
      </c>
      <c r="G33" s="16">
        <f>INDEX('4.1 TRACK'!$A$2:$J$302,$B$5,MATCH(C33,'4.1 TRACK'!$A$1:$J$1,0))</f>
        <v>2.0023148148148148E-3</v>
      </c>
      <c r="H33" s="61">
        <f t="shared" si="4"/>
        <v>4.5902777777777806E-2</v>
      </c>
    </row>
    <row r="34" spans="1:23" ht="15.75" customHeight="1" x14ac:dyDescent="0.25">
      <c r="A34" s="57"/>
      <c r="B34" s="59"/>
      <c r="C34" s="22" t="s">
        <v>23</v>
      </c>
      <c r="D34" s="22"/>
      <c r="E34" s="23"/>
      <c r="F34" s="23"/>
      <c r="G34" s="24">
        <v>6.9444444444444441E-3</v>
      </c>
      <c r="H34" s="24">
        <f t="shared" si="4"/>
        <v>5.2847222222222254E-2</v>
      </c>
    </row>
    <row r="35" spans="1:23" ht="6" customHeight="1" x14ac:dyDescent="0.25"/>
    <row r="36" spans="1:23" ht="15.75" customHeight="1" x14ac:dyDescent="0.25">
      <c r="A36" s="57">
        <v>17</v>
      </c>
      <c r="B36" s="59" t="s">
        <v>88</v>
      </c>
      <c r="C36" s="22" t="s">
        <v>24</v>
      </c>
      <c r="D36" s="22"/>
      <c r="E36" s="23"/>
      <c r="F36" s="23"/>
      <c r="G36" s="24">
        <v>1.0416666666666666E-2</v>
      </c>
      <c r="H36" s="24">
        <f>G36</f>
        <v>1.0416666666666666E-2</v>
      </c>
      <c r="J36" s="29" t="s">
        <v>48</v>
      </c>
      <c r="K36" s="15">
        <v>8</v>
      </c>
      <c r="L36" s="14" t="s">
        <v>39</v>
      </c>
      <c r="M36" s="16">
        <f>(INDEX('4.2 TEMPO'!$A$2:$F$302,$B$5,MATCH(L36,'4.2 TEMPO'!$A$1:$F$1,0)))/IF($C$5,1,0.621371192)</f>
        <v>5.5092592592592589E-3</v>
      </c>
      <c r="N36" s="18">
        <f t="shared" ref="N36" si="5">$L$1/M36</f>
        <v>7.5630252100840334</v>
      </c>
      <c r="O36" s="62">
        <f>IF($C$5,K36*M36,K36*0.621371192*M36)</f>
        <v>4.4074074074074071E-2</v>
      </c>
      <c r="Q36" s="30" t="s">
        <v>97</v>
      </c>
      <c r="R36" s="14">
        <v>15</v>
      </c>
      <c r="S36" s="19">
        <v>1.3888888888888889E-4</v>
      </c>
      <c r="T36" s="14" t="s">
        <v>17</v>
      </c>
      <c r="U36" s="20">
        <f>(INDEX('4.3 LONG'!$A$2:$K$302,$B$5,9)+S36)/IF($C$5,1,0.621371192)</f>
        <v>6.2268518518518532E-3</v>
      </c>
      <c r="V36" s="18">
        <f>$L$1/U36</f>
        <v>6.6914498141263925</v>
      </c>
      <c r="W36" s="62">
        <f>IF($C$5,R36*U36,R36*0.621371192*U36)</f>
        <v>9.3402777777777793E-2</v>
      </c>
    </row>
    <row r="37" spans="1:23" ht="15.75" customHeight="1" x14ac:dyDescent="0.25">
      <c r="A37" s="57"/>
      <c r="B37" s="59"/>
      <c r="C37" s="14" t="s">
        <v>1</v>
      </c>
      <c r="D37" s="14">
        <v>400</v>
      </c>
      <c r="E37" s="17">
        <f>(G37/(D37/1000))/IF($C$5,1,0.621371192)</f>
        <v>5.0057870370370369E-3</v>
      </c>
      <c r="F37" s="18">
        <f>$L$1/E37</f>
        <v>8.3236994219653173</v>
      </c>
      <c r="G37" s="16">
        <f>INDEX('4.1 TRACK'!$A$2:$J$302,$B$5,MATCH(C37,'4.1 TRACK'!$A$1:$J$1,0))</f>
        <v>2.0023148148148148E-3</v>
      </c>
      <c r="H37" s="16">
        <f>G37+H36</f>
        <v>1.241898148148148E-2</v>
      </c>
      <c r="J37" s="46"/>
      <c r="K37" s="41"/>
      <c r="L37" s="31"/>
      <c r="M37" s="34"/>
      <c r="N37" s="42"/>
      <c r="O37" s="34"/>
    </row>
    <row r="38" spans="1:23" ht="15.75" customHeight="1" x14ac:dyDescent="0.25">
      <c r="A38" s="57"/>
      <c r="B38" s="59"/>
      <c r="C38" s="25" t="s">
        <v>22</v>
      </c>
      <c r="D38" s="25"/>
      <c r="E38" s="28"/>
      <c r="F38" s="28"/>
      <c r="G38" s="27">
        <v>2.0833333333333333E-3</v>
      </c>
      <c r="H38" s="27">
        <f t="shared" ref="H38:H47" si="6">G38+H37</f>
        <v>1.4502314814814813E-2</v>
      </c>
      <c r="J38" s="46"/>
      <c r="K38" s="43"/>
      <c r="L38" s="35"/>
      <c r="M38" s="44"/>
      <c r="N38" s="45"/>
      <c r="O38" s="44"/>
    </row>
    <row r="39" spans="1:23" ht="15.75" customHeight="1" x14ac:dyDescent="0.25">
      <c r="A39" s="57"/>
      <c r="B39" s="59"/>
      <c r="C39" s="14" t="s">
        <v>2</v>
      </c>
      <c r="D39" s="14">
        <v>600</v>
      </c>
      <c r="E39" s="17">
        <f>(G39/(D39/1000))/IF($C$5,1,0.621371192)</f>
        <v>5.0540123456790124E-3</v>
      </c>
      <c r="F39" s="18">
        <f>$L$1/E39</f>
        <v>8.244274809160304</v>
      </c>
      <c r="G39" s="16">
        <f>INDEX('4.1 TRACK'!$A$2:$J$302,$B$5,MATCH(C39,'4.1 TRACK'!$A$1:$J$1,0))</f>
        <v>3.0324074074074073E-3</v>
      </c>
      <c r="H39" s="16">
        <f t="shared" si="6"/>
        <v>1.7534722222222222E-2</v>
      </c>
    </row>
    <row r="40" spans="1:23" ht="15.75" customHeight="1" x14ac:dyDescent="0.25">
      <c r="A40" s="57"/>
      <c r="B40" s="59"/>
      <c r="C40" s="25" t="s">
        <v>22</v>
      </c>
      <c r="D40" s="25"/>
      <c r="E40" s="28"/>
      <c r="F40" s="28"/>
      <c r="G40" s="27">
        <v>2.0833333333333333E-3</v>
      </c>
      <c r="H40" s="27">
        <f t="shared" si="6"/>
        <v>1.9618055555555555E-2</v>
      </c>
    </row>
    <row r="41" spans="1:23" ht="15.75" customHeight="1" x14ac:dyDescent="0.25">
      <c r="A41" s="57"/>
      <c r="B41" s="59"/>
      <c r="C41" s="14" t="s">
        <v>3</v>
      </c>
      <c r="D41" s="14">
        <v>800</v>
      </c>
      <c r="E41" s="17">
        <f>(G41/(D41/1000))/IF($C$5,1,0.621371192)</f>
        <v>5.0781249999999984E-3</v>
      </c>
      <c r="F41" s="18">
        <f>$L$1/E41</f>
        <v>8.205128205128208</v>
      </c>
      <c r="G41" s="16">
        <f>INDEX('4.1 TRACK'!$A$2:$J$302,$B$5,MATCH(C41,'4.1 TRACK'!$A$1:$J$1,0))</f>
        <v>4.0624999999999993E-3</v>
      </c>
      <c r="H41" s="16">
        <f t="shared" si="6"/>
        <v>2.3680555555555555E-2</v>
      </c>
    </row>
    <row r="42" spans="1:23" ht="15.75" customHeight="1" x14ac:dyDescent="0.25">
      <c r="A42" s="57"/>
      <c r="B42" s="59"/>
      <c r="C42" s="25" t="s">
        <v>22</v>
      </c>
      <c r="D42" s="25"/>
      <c r="E42" s="28"/>
      <c r="F42" s="28"/>
      <c r="G42" s="27">
        <v>2.0833333333333333E-3</v>
      </c>
      <c r="H42" s="27">
        <f t="shared" si="6"/>
        <v>2.5763888888888888E-2</v>
      </c>
    </row>
    <row r="43" spans="1:23" ht="15.75" customHeight="1" x14ac:dyDescent="0.25">
      <c r="A43" s="57"/>
      <c r="B43" s="59"/>
      <c r="C43" s="14" t="s">
        <v>5</v>
      </c>
      <c r="D43" s="14">
        <v>1200</v>
      </c>
      <c r="E43" s="17">
        <f>(G43/(D43/1000))/IF($C$5,1,0.621371192)</f>
        <v>5.1311728395061727E-3</v>
      </c>
      <c r="F43" s="18">
        <f>$L$1/E43</f>
        <v>8.1203007518796984</v>
      </c>
      <c r="G43" s="16">
        <f>INDEX('4.1 TRACK'!$A$2:$J$302,$B$5,MATCH(C43,'4.1 TRACK'!$A$1:$J$1,0))</f>
        <v>6.1574074074074074E-3</v>
      </c>
      <c r="H43" s="16">
        <f t="shared" si="6"/>
        <v>3.1921296296296295E-2</v>
      </c>
    </row>
    <row r="44" spans="1:23" ht="15.75" customHeight="1" x14ac:dyDescent="0.25">
      <c r="A44" s="57"/>
      <c r="B44" s="59"/>
      <c r="C44" s="25" t="s">
        <v>22</v>
      </c>
      <c r="D44" s="25"/>
      <c r="E44" s="28"/>
      <c r="F44" s="28"/>
      <c r="G44" s="27">
        <v>2.0833333333333333E-3</v>
      </c>
      <c r="H44" s="27">
        <f t="shared" si="6"/>
        <v>3.4004629629629628E-2</v>
      </c>
    </row>
    <row r="45" spans="1:23" ht="15.75" customHeight="1" x14ac:dyDescent="0.25">
      <c r="A45" s="57"/>
      <c r="B45" s="59"/>
      <c r="C45" s="14" t="s">
        <v>3</v>
      </c>
      <c r="D45" s="14">
        <v>800</v>
      </c>
      <c r="E45" s="17">
        <f>(G45/(D45/1000))/IF($C$5,1,0.621371192)</f>
        <v>5.0781249999999984E-3</v>
      </c>
      <c r="F45" s="18">
        <f>$L$1/E45</f>
        <v>8.205128205128208</v>
      </c>
      <c r="G45" s="16">
        <f>INDEX('4.1 TRACK'!$A$2:$J$302,$B$5,MATCH(C45,'4.1 TRACK'!$A$1:$J$1,0))</f>
        <v>4.0624999999999993E-3</v>
      </c>
      <c r="H45" s="16">
        <f t="shared" si="6"/>
        <v>3.8067129629629624E-2</v>
      </c>
    </row>
    <row r="46" spans="1:23" ht="15.75" customHeight="1" x14ac:dyDescent="0.25">
      <c r="A46" s="57"/>
      <c r="B46" s="59"/>
      <c r="C46" s="25" t="s">
        <v>22</v>
      </c>
      <c r="D46" s="25"/>
      <c r="E46" s="28"/>
      <c r="F46" s="28"/>
      <c r="G46" s="27">
        <v>2.0833333333333333E-3</v>
      </c>
      <c r="H46" s="27">
        <f t="shared" si="6"/>
        <v>4.0150462962962957E-2</v>
      </c>
    </row>
    <row r="47" spans="1:23" ht="15.75" customHeight="1" x14ac:dyDescent="0.25">
      <c r="A47" s="57"/>
      <c r="B47" s="59"/>
      <c r="C47" s="14" t="s">
        <v>2</v>
      </c>
      <c r="D47" s="14">
        <v>600</v>
      </c>
      <c r="E47" s="17">
        <f>(G47/(D47/1000))/IF($C$5,1,0.621371192)</f>
        <v>5.0540123456790124E-3</v>
      </c>
      <c r="F47" s="18">
        <f>$L$1/E47</f>
        <v>8.244274809160304</v>
      </c>
      <c r="G47" s="16">
        <f>INDEX('4.1 TRACK'!$A$2:$J$302,$B$5,MATCH(C47,'4.1 TRACK'!$A$1:$J$1,0))</f>
        <v>3.0324074074074073E-3</v>
      </c>
      <c r="H47" s="16">
        <f t="shared" si="6"/>
        <v>4.3182870370370365E-2</v>
      </c>
    </row>
    <row r="48" spans="1:23" ht="15.75" customHeight="1" x14ac:dyDescent="0.25">
      <c r="A48" s="57"/>
      <c r="B48" s="59"/>
      <c r="C48" s="25" t="s">
        <v>22</v>
      </c>
      <c r="D48" s="25"/>
      <c r="E48" s="28"/>
      <c r="F48" s="28"/>
      <c r="G48" s="27">
        <v>2.0833333333333333E-3</v>
      </c>
      <c r="H48" s="27">
        <f t="shared" ref="H48:H49" si="7">G48+H47</f>
        <v>4.5266203703703697E-2</v>
      </c>
    </row>
    <row r="49" spans="1:23" ht="15.75" customHeight="1" x14ac:dyDescent="0.25">
      <c r="A49" s="57"/>
      <c r="B49" s="59"/>
      <c r="C49" s="14" t="s">
        <v>1</v>
      </c>
      <c r="D49" s="14">
        <v>400</v>
      </c>
      <c r="E49" s="17">
        <f>(G49/(D49/1000))/IF($C$5,1,0.621371192)</f>
        <v>5.0057870370370369E-3</v>
      </c>
      <c r="F49" s="18">
        <f>$L$1/E49</f>
        <v>8.3236994219653173</v>
      </c>
      <c r="G49" s="16">
        <f>INDEX('4.1 TRACK'!$A$2:$J$302,$B$5,MATCH(C49,'4.1 TRACK'!$A$1:$J$1,0))</f>
        <v>2.0023148148148148E-3</v>
      </c>
      <c r="H49" s="16">
        <f t="shared" si="7"/>
        <v>4.7268518518518515E-2</v>
      </c>
    </row>
    <row r="50" spans="1:23" ht="15.75" customHeight="1" x14ac:dyDescent="0.25">
      <c r="A50" s="57"/>
      <c r="B50" s="59"/>
      <c r="C50" s="22" t="s">
        <v>23</v>
      </c>
      <c r="D50" s="22"/>
      <c r="E50" s="23"/>
      <c r="F50" s="23"/>
      <c r="G50" s="24">
        <v>6.9444444444444441E-3</v>
      </c>
      <c r="H50" s="24">
        <f>G50+H47</f>
        <v>5.0127314814814805E-2</v>
      </c>
    </row>
    <row r="51" spans="1:23" ht="6" customHeight="1" x14ac:dyDescent="0.25"/>
    <row r="52" spans="1:23" ht="15.75" customHeight="1" x14ac:dyDescent="0.25">
      <c r="A52" s="57">
        <v>16</v>
      </c>
      <c r="B52" s="59" t="s">
        <v>54</v>
      </c>
      <c r="C52" s="22" t="s">
        <v>24</v>
      </c>
      <c r="D52" s="22"/>
      <c r="E52" s="23"/>
      <c r="F52" s="23"/>
      <c r="G52" s="24">
        <v>1.0416666666666666E-2</v>
      </c>
      <c r="H52" s="24">
        <f>G52</f>
        <v>1.0416666666666666E-2</v>
      </c>
      <c r="J52" s="60" t="s">
        <v>47</v>
      </c>
      <c r="K52" s="15">
        <v>3.5</v>
      </c>
      <c r="L52" s="14" t="s">
        <v>36</v>
      </c>
      <c r="M52" s="16">
        <f>(INDEX('4.2 TEMPO'!$A$2:$F$302,$B$5,MATCH(L52,'4.2 TEMPO'!$A$1:$F$1,0)))/IF($C$5,1,0.621371192)</f>
        <v>6.0879629629629643E-3</v>
      </c>
      <c r="N52" s="18">
        <f t="shared" ref="N52:N54" si="8">$L$1/M52</f>
        <v>6.8441064638783251</v>
      </c>
      <c r="O52" s="62">
        <f>IF($C$5,K52*M52,K52*0.621371192*M52)</f>
        <v>2.1307870370370376E-2</v>
      </c>
      <c r="Q52" s="30" t="s">
        <v>96</v>
      </c>
      <c r="R52" s="14">
        <v>16</v>
      </c>
      <c r="S52" s="19">
        <v>3.4722222222222224E-4</v>
      </c>
      <c r="T52" s="14" t="s">
        <v>98</v>
      </c>
      <c r="U52" s="20">
        <f>(INDEX('4.3 LONG'!$A$2:$K$302,$B$5,9)+S52)/IF($C$5,1,0.621371192)</f>
        <v>6.4351851851851861E-3</v>
      </c>
      <c r="V52" s="18">
        <f>$L$1/U52</f>
        <v>6.4748201438848909</v>
      </c>
      <c r="W52" s="62">
        <f>IF($C$5,R52*U52,R52*0.621371192*U52)</f>
        <v>0.10296296296296298</v>
      </c>
    </row>
    <row r="53" spans="1:23" ht="15.75" customHeight="1" x14ac:dyDescent="0.25">
      <c r="A53" s="57"/>
      <c r="B53" s="59"/>
      <c r="C53" s="14" t="s">
        <v>3</v>
      </c>
      <c r="D53" s="14">
        <v>800</v>
      </c>
      <c r="E53" s="17">
        <f>(G53/(D53/1000))/IF($C$5,1,0.621371192)</f>
        <v>5.0781249999999984E-3</v>
      </c>
      <c r="F53" s="18">
        <f>$L$1/E53</f>
        <v>8.205128205128208</v>
      </c>
      <c r="G53" s="16">
        <f>INDEX('4.1 TRACK'!$A$2:$J$302,$B$5,MATCH(C53,'4.1 TRACK'!$A$1:$J$1,0))</f>
        <v>4.0624999999999993E-3</v>
      </c>
      <c r="H53" s="16">
        <f>G53+H52</f>
        <v>1.4479166666666664E-2</v>
      </c>
      <c r="J53" s="60"/>
      <c r="K53" s="15">
        <v>5</v>
      </c>
      <c r="L53" s="14" t="s">
        <v>37</v>
      </c>
      <c r="M53" s="16">
        <f>(INDEX('4.2 TEMPO'!$A$2:$F$302,$B$5,MATCH(L53,'4.2 TEMPO'!$A$1:$F$1,0)))/IF($C$5,1,0.621371192)</f>
        <v>5.4050925925925924E-3</v>
      </c>
      <c r="N53" s="18">
        <f t="shared" si="8"/>
        <v>7.7087794432548176</v>
      </c>
      <c r="O53" s="62">
        <f>IF($C$5,K53*M53,K53*0.621371192*M53)+O52</f>
        <v>4.8333333333333339E-2</v>
      </c>
    </row>
    <row r="54" spans="1:23" ht="15.75" customHeight="1" x14ac:dyDescent="0.25">
      <c r="A54" s="57"/>
      <c r="B54" s="59"/>
      <c r="C54" s="25" t="s">
        <v>22</v>
      </c>
      <c r="D54" s="25"/>
      <c r="E54" s="28"/>
      <c r="F54" s="28"/>
      <c r="G54" s="27">
        <v>1.0416666666666667E-3</v>
      </c>
      <c r="H54" s="27">
        <f t="shared" ref="H54:H64" si="9">G54+H53</f>
        <v>1.5520833333333331E-2</v>
      </c>
      <c r="J54" s="60"/>
      <c r="K54" s="15">
        <v>1.5</v>
      </c>
      <c r="L54" s="14" t="s">
        <v>36</v>
      </c>
      <c r="M54" s="16">
        <f>(INDEX('4.2 TEMPO'!$A$2:$F$302,$B$5,MATCH(L54,'4.2 TEMPO'!$A$1:$F$1,0)))/IF($C$5,1,0.621371192)</f>
        <v>6.0879629629629643E-3</v>
      </c>
      <c r="N54" s="18">
        <f t="shared" si="8"/>
        <v>6.8441064638783251</v>
      </c>
      <c r="O54" s="62">
        <f>IF($C$5,K54*M54,K54*0.621371192*M54)+O53</f>
        <v>5.7465277777777782E-2</v>
      </c>
    </row>
    <row r="55" spans="1:23" ht="15.75" customHeight="1" x14ac:dyDescent="0.25">
      <c r="A55" s="57"/>
      <c r="B55" s="59"/>
      <c r="C55" s="14" t="s">
        <v>3</v>
      </c>
      <c r="D55" s="14">
        <v>800</v>
      </c>
      <c r="E55" s="17">
        <f>(G55/(D55/1000))/IF($C$5,1,0.621371192)</f>
        <v>5.0781249999999984E-3</v>
      </c>
      <c r="F55" s="18">
        <f>$L$1/E55</f>
        <v>8.205128205128208</v>
      </c>
      <c r="G55" s="16">
        <f>INDEX('4.1 TRACK'!$A$2:$J$302,$B$5,MATCH(C55,'4.1 TRACK'!$A$1:$J$1,0))</f>
        <v>4.0624999999999993E-3</v>
      </c>
      <c r="H55" s="16">
        <f t="shared" si="9"/>
        <v>1.9583333333333331E-2</v>
      </c>
      <c r="M55" s="12"/>
      <c r="N55" s="12"/>
      <c r="O55" s="12"/>
    </row>
    <row r="56" spans="1:23" ht="15.75" customHeight="1" x14ac:dyDescent="0.25">
      <c r="A56" s="57"/>
      <c r="B56" s="59"/>
      <c r="C56" s="25" t="s">
        <v>22</v>
      </c>
      <c r="D56" s="25"/>
      <c r="E56" s="28"/>
      <c r="F56" s="28"/>
      <c r="G56" s="27">
        <v>1.0416666666666667E-3</v>
      </c>
      <c r="H56" s="27">
        <f t="shared" si="9"/>
        <v>2.0624999999999998E-2</v>
      </c>
      <c r="M56" s="12"/>
      <c r="N56" s="12"/>
      <c r="O56" s="12"/>
    </row>
    <row r="57" spans="1:23" ht="15.75" customHeight="1" x14ac:dyDescent="0.25">
      <c r="A57" s="57"/>
      <c r="B57" s="59"/>
      <c r="C57" s="14" t="s">
        <v>3</v>
      </c>
      <c r="D57" s="14">
        <v>800</v>
      </c>
      <c r="E57" s="17">
        <f>(G57/(D57/1000))/IF($C$5,1,0.621371192)</f>
        <v>5.0781249999999984E-3</v>
      </c>
      <c r="F57" s="18">
        <f>$L$1/E57</f>
        <v>8.205128205128208</v>
      </c>
      <c r="G57" s="16">
        <f>INDEX('4.1 TRACK'!$A$2:$J$302,$B$5,MATCH(C57,'4.1 TRACK'!$A$1:$J$1,0))</f>
        <v>4.0624999999999993E-3</v>
      </c>
      <c r="H57" s="16">
        <f t="shared" si="9"/>
        <v>2.4687499999999998E-2</v>
      </c>
      <c r="M57" s="12"/>
      <c r="N57" s="12"/>
      <c r="O57" s="12"/>
    </row>
    <row r="58" spans="1:23" ht="15.75" customHeight="1" x14ac:dyDescent="0.25">
      <c r="A58" s="57"/>
      <c r="B58" s="59"/>
      <c r="C58" s="25" t="s">
        <v>22</v>
      </c>
      <c r="D58" s="25"/>
      <c r="E58" s="28"/>
      <c r="F58" s="28"/>
      <c r="G58" s="27">
        <v>1.0416666666666667E-3</v>
      </c>
      <c r="H58" s="27">
        <f t="shared" si="9"/>
        <v>2.5729166666666664E-2</v>
      </c>
      <c r="M58" s="12"/>
      <c r="N58" s="12"/>
      <c r="O58" s="12"/>
    </row>
    <row r="59" spans="1:23" ht="15.75" customHeight="1" x14ac:dyDescent="0.25">
      <c r="A59" s="57"/>
      <c r="B59" s="59"/>
      <c r="C59" s="14" t="s">
        <v>3</v>
      </c>
      <c r="D59" s="14">
        <v>800</v>
      </c>
      <c r="E59" s="17">
        <f>(G59/(D59/1000))/IF($C$5,1,0.621371192)</f>
        <v>5.0781249999999984E-3</v>
      </c>
      <c r="F59" s="18">
        <f>$L$1/E59</f>
        <v>8.205128205128208</v>
      </c>
      <c r="G59" s="16">
        <f>INDEX('4.1 TRACK'!$A$2:$J$302,$B$5,MATCH(C59,'4.1 TRACK'!$A$1:$J$1,0))</f>
        <v>4.0624999999999993E-3</v>
      </c>
      <c r="H59" s="16">
        <f t="shared" si="9"/>
        <v>2.9791666666666664E-2</v>
      </c>
      <c r="M59" s="12"/>
      <c r="N59" s="12"/>
      <c r="O59" s="12"/>
    </row>
    <row r="60" spans="1:23" ht="15.75" customHeight="1" x14ac:dyDescent="0.25">
      <c r="A60" s="57"/>
      <c r="B60" s="59"/>
      <c r="C60" s="25" t="s">
        <v>22</v>
      </c>
      <c r="D60" s="25"/>
      <c r="E60" s="28"/>
      <c r="F60" s="28"/>
      <c r="G60" s="27">
        <v>1.0416666666666667E-3</v>
      </c>
      <c r="H60" s="27">
        <f t="shared" si="9"/>
        <v>3.0833333333333331E-2</v>
      </c>
      <c r="M60" s="12"/>
      <c r="N60" s="12"/>
      <c r="O60" s="12"/>
    </row>
    <row r="61" spans="1:23" ht="15.75" customHeight="1" x14ac:dyDescent="0.25">
      <c r="A61" s="57"/>
      <c r="B61" s="59"/>
      <c r="C61" s="14" t="s">
        <v>3</v>
      </c>
      <c r="D61" s="14">
        <v>800</v>
      </c>
      <c r="E61" s="17">
        <f>(G61/(D61/1000))/IF($C$5,1,0.621371192)</f>
        <v>5.0781249999999984E-3</v>
      </c>
      <c r="F61" s="18">
        <f>$L$1/E61</f>
        <v>8.205128205128208</v>
      </c>
      <c r="G61" s="16">
        <f>INDEX('4.1 TRACK'!$A$2:$J$302,$B$5,MATCH(C61,'4.1 TRACK'!$A$1:$J$1,0))</f>
        <v>4.0624999999999993E-3</v>
      </c>
      <c r="H61" s="16">
        <f t="shared" si="9"/>
        <v>3.4895833333333327E-2</v>
      </c>
      <c r="M61" s="12"/>
      <c r="N61" s="12"/>
      <c r="O61" s="12"/>
    </row>
    <row r="62" spans="1:23" ht="15.75" customHeight="1" x14ac:dyDescent="0.25">
      <c r="A62" s="57"/>
      <c r="B62" s="59"/>
      <c r="C62" s="25" t="s">
        <v>22</v>
      </c>
      <c r="D62" s="25"/>
      <c r="E62" s="28"/>
      <c r="F62" s="28"/>
      <c r="G62" s="27">
        <v>1.0416666666666667E-3</v>
      </c>
      <c r="H62" s="27">
        <f t="shared" si="9"/>
        <v>3.5937499999999997E-2</v>
      </c>
      <c r="M62" s="12"/>
      <c r="N62" s="12"/>
      <c r="O62" s="12"/>
    </row>
    <row r="63" spans="1:23" ht="15.75" customHeight="1" x14ac:dyDescent="0.25">
      <c r="A63" s="57"/>
      <c r="B63" s="59"/>
      <c r="C63" s="14" t="s">
        <v>3</v>
      </c>
      <c r="D63" s="14">
        <v>800</v>
      </c>
      <c r="E63" s="17">
        <f>(G63/(D63/1000))/IF($C$5,1,0.621371192)</f>
        <v>5.0781249999999984E-3</v>
      </c>
      <c r="F63" s="18">
        <f>$L$1/E63</f>
        <v>8.205128205128208</v>
      </c>
      <c r="G63" s="16">
        <f>INDEX('4.1 TRACK'!$A$2:$J$302,$B$5,MATCH(C63,'4.1 TRACK'!$A$1:$J$1,0))</f>
        <v>4.0624999999999993E-3</v>
      </c>
      <c r="H63" s="16">
        <f t="shared" si="9"/>
        <v>3.9999999999999994E-2</v>
      </c>
      <c r="M63" s="12"/>
      <c r="N63" s="12"/>
      <c r="O63" s="12"/>
    </row>
    <row r="64" spans="1:23" ht="15.75" customHeight="1" x14ac:dyDescent="0.25">
      <c r="A64" s="57"/>
      <c r="B64" s="59"/>
      <c r="C64" s="22" t="s">
        <v>23</v>
      </c>
      <c r="D64" s="22"/>
      <c r="E64" s="23"/>
      <c r="F64" s="23"/>
      <c r="G64" s="24">
        <v>6.9444444444444441E-3</v>
      </c>
      <c r="H64" s="24">
        <f t="shared" si="9"/>
        <v>4.6944444444444441E-2</v>
      </c>
      <c r="M64" s="12"/>
      <c r="N64" s="12"/>
      <c r="O64" s="12"/>
    </row>
    <row r="65" spans="1:23" ht="6" customHeight="1" x14ac:dyDescent="0.25"/>
    <row r="66" spans="1:23" ht="15.75" customHeight="1" x14ac:dyDescent="0.25">
      <c r="A66" s="57">
        <v>15</v>
      </c>
      <c r="B66" s="59" t="s">
        <v>32</v>
      </c>
      <c r="C66" s="22" t="s">
        <v>24</v>
      </c>
      <c r="D66" s="22"/>
      <c r="E66" s="23"/>
      <c r="F66" s="23"/>
      <c r="G66" s="24">
        <v>1.0416666666666666E-2</v>
      </c>
      <c r="H66" s="24">
        <f>G66</f>
        <v>1.0416666666666666E-2</v>
      </c>
      <c r="J66" s="29" t="s">
        <v>48</v>
      </c>
      <c r="K66" s="15">
        <v>8</v>
      </c>
      <c r="L66" s="14" t="s">
        <v>39</v>
      </c>
      <c r="M66" s="16">
        <f>(INDEX('4.2 TEMPO'!$A$2:$F$302,$B$5,MATCH(L66,'4.2 TEMPO'!$A$1:$F$1,0)))/IF($C$5,1,0.621371192)</f>
        <v>5.5092592592592589E-3</v>
      </c>
      <c r="N66" s="18">
        <f t="shared" ref="N66" si="10">$L$1/M66</f>
        <v>7.5630252100840334</v>
      </c>
      <c r="O66" s="62">
        <f>IF($C$5,K66*M66,K66*0.621371192*M66)</f>
        <v>4.4074074074074071E-2</v>
      </c>
      <c r="Q66" s="30" t="s">
        <v>97</v>
      </c>
      <c r="R66" s="14">
        <v>15</v>
      </c>
      <c r="S66" s="19">
        <v>1.3888888888888889E-4</v>
      </c>
      <c r="T66" s="14" t="s">
        <v>17</v>
      </c>
      <c r="U66" s="20">
        <f>(INDEX('4.3 LONG'!$A$2:$K$302,$B$5,9)+S66)/IF($C$5,1,0.621371192)</f>
        <v>6.2268518518518532E-3</v>
      </c>
      <c r="V66" s="18">
        <f>$L$1/U66</f>
        <v>6.6914498141263925</v>
      </c>
      <c r="W66" s="62">
        <f>IF($C$5,R66*U66,R66*0.621371192*U66)</f>
        <v>9.3402777777777793E-2</v>
      </c>
    </row>
    <row r="67" spans="1:23" ht="15.75" customHeight="1" x14ac:dyDescent="0.25">
      <c r="A67" s="57"/>
      <c r="B67" s="59"/>
      <c r="C67" s="14" t="s">
        <v>5</v>
      </c>
      <c r="D67" s="14">
        <v>1200</v>
      </c>
      <c r="E67" s="17">
        <f>(G67/(D67/1000))/IF($C$5,1,0.621371192)</f>
        <v>5.1311728395061727E-3</v>
      </c>
      <c r="F67" s="18">
        <f>$L$1/E67</f>
        <v>8.1203007518796984</v>
      </c>
      <c r="G67" s="16">
        <f>INDEX('4.1 TRACK'!$A$2:$J$302,$B$5,MATCH(C67,'4.1 TRACK'!$A$1:$J$1,0))</f>
        <v>6.1574074074074074E-3</v>
      </c>
      <c r="H67" s="16">
        <f>G67+H66</f>
        <v>1.6574074074074074E-2</v>
      </c>
      <c r="J67" s="46"/>
      <c r="K67" s="47"/>
      <c r="L67" s="46"/>
      <c r="M67" s="48"/>
      <c r="N67" s="49"/>
      <c r="O67" s="48"/>
    </row>
    <row r="68" spans="1:23" ht="15.75" customHeight="1" x14ac:dyDescent="0.25">
      <c r="A68" s="57"/>
      <c r="B68" s="59"/>
      <c r="C68" s="25" t="s">
        <v>22</v>
      </c>
      <c r="D68" s="25"/>
      <c r="E68" s="28"/>
      <c r="F68" s="28"/>
      <c r="G68" s="27">
        <v>1.3888888888888889E-3</v>
      </c>
      <c r="H68" s="27">
        <f t="shared" ref="H68:H78" si="11">G68+H67</f>
        <v>1.7962962962962962E-2</v>
      </c>
      <c r="J68" s="46"/>
      <c r="K68" s="47"/>
      <c r="L68" s="46"/>
      <c r="M68" s="48"/>
      <c r="N68" s="49"/>
      <c r="O68" s="48"/>
    </row>
    <row r="69" spans="1:23" ht="15.75" customHeight="1" x14ac:dyDescent="0.25">
      <c r="A69" s="57"/>
      <c r="B69" s="59"/>
      <c r="C69" s="14" t="s">
        <v>4</v>
      </c>
      <c r="D69" s="14">
        <v>1000</v>
      </c>
      <c r="E69" s="17">
        <f>(G69/(D69/1000))/IF($C$5,1,0.621371192)</f>
        <v>5.1041666666666666E-3</v>
      </c>
      <c r="F69" s="18">
        <f>$L$1/E69</f>
        <v>8.1632653061224492</v>
      </c>
      <c r="G69" s="16">
        <f>INDEX('4.1 TRACK'!$A$2:$J$302,$B$5,MATCH(C69,'4.1 TRACK'!$A$1:$J$1,0))</f>
        <v>5.1041666666666666E-3</v>
      </c>
      <c r="H69" s="16">
        <f t="shared" si="11"/>
        <v>2.3067129629629628E-2</v>
      </c>
    </row>
    <row r="70" spans="1:23" ht="15.75" customHeight="1" x14ac:dyDescent="0.25">
      <c r="A70" s="57"/>
      <c r="B70" s="59"/>
      <c r="C70" s="25" t="s">
        <v>22</v>
      </c>
      <c r="D70" s="25"/>
      <c r="E70" s="28"/>
      <c r="F70" s="28"/>
      <c r="G70" s="27">
        <v>1.3888888888888889E-3</v>
      </c>
      <c r="H70" s="27">
        <f t="shared" si="11"/>
        <v>2.4456018518518516E-2</v>
      </c>
    </row>
    <row r="71" spans="1:23" ht="15.75" customHeight="1" x14ac:dyDescent="0.25">
      <c r="A71" s="57"/>
      <c r="B71" s="59"/>
      <c r="C71" s="14" t="s">
        <v>3</v>
      </c>
      <c r="D71" s="14">
        <v>800</v>
      </c>
      <c r="E71" s="17">
        <f>(G71/(D71/1000))/IF($C$5,1,0.621371192)</f>
        <v>5.0781249999999984E-3</v>
      </c>
      <c r="F71" s="18">
        <f>$L$1/E71</f>
        <v>8.205128205128208</v>
      </c>
      <c r="G71" s="16">
        <f>INDEX('4.1 TRACK'!$A$2:$J$302,$B$5,MATCH(C71,'4.1 TRACK'!$A$1:$J$1,0))</f>
        <v>4.0624999999999993E-3</v>
      </c>
      <c r="H71" s="16">
        <f t="shared" si="11"/>
        <v>2.8518518518518516E-2</v>
      </c>
    </row>
    <row r="72" spans="1:23" ht="15.75" customHeight="1" x14ac:dyDescent="0.25">
      <c r="A72" s="57"/>
      <c r="B72" s="59"/>
      <c r="C72" s="25" t="s">
        <v>22</v>
      </c>
      <c r="D72" s="25"/>
      <c r="E72" s="28"/>
      <c r="F72" s="28"/>
      <c r="G72" s="27">
        <v>1.3888888888888889E-3</v>
      </c>
      <c r="H72" s="27">
        <f t="shared" si="11"/>
        <v>2.9907407407407403E-2</v>
      </c>
    </row>
    <row r="73" spans="1:23" ht="15.75" customHeight="1" x14ac:dyDescent="0.25">
      <c r="A73" s="57"/>
      <c r="B73" s="59"/>
      <c r="C73" s="14" t="s">
        <v>2</v>
      </c>
      <c r="D73" s="14">
        <v>600</v>
      </c>
      <c r="E73" s="17">
        <f>(G73/(D73/1000))/IF($C$5,1,0.621371192)</f>
        <v>5.0540123456790124E-3</v>
      </c>
      <c r="F73" s="18">
        <f>$L$1/E73</f>
        <v>8.244274809160304</v>
      </c>
      <c r="G73" s="16">
        <f>INDEX('4.1 TRACK'!$A$2:$J$302,$B$5,MATCH(C73,'4.1 TRACK'!$A$1:$J$1,0))</f>
        <v>3.0324074074074073E-3</v>
      </c>
      <c r="H73" s="16">
        <f t="shared" si="11"/>
        <v>3.2939814814814811E-2</v>
      </c>
    </row>
    <row r="74" spans="1:23" ht="15.75" customHeight="1" x14ac:dyDescent="0.25">
      <c r="A74" s="57"/>
      <c r="B74" s="59"/>
      <c r="C74" s="25" t="s">
        <v>22</v>
      </c>
      <c r="D74" s="25"/>
      <c r="E74" s="28"/>
      <c r="F74" s="28"/>
      <c r="G74" s="27">
        <v>1.3888888888888889E-3</v>
      </c>
      <c r="H74" s="27">
        <f t="shared" si="11"/>
        <v>3.4328703703703702E-2</v>
      </c>
    </row>
    <row r="75" spans="1:23" ht="15.75" customHeight="1" x14ac:dyDescent="0.25">
      <c r="A75" s="57"/>
      <c r="B75" s="59"/>
      <c r="C75" s="14" t="s">
        <v>1</v>
      </c>
      <c r="D75" s="14">
        <v>400</v>
      </c>
      <c r="E75" s="17">
        <f>(G75/(D75/1000))/IF($C$5,1,0.621371192)</f>
        <v>5.0057870370370369E-3</v>
      </c>
      <c r="F75" s="18">
        <f>$L$1/E75</f>
        <v>8.3236994219653173</v>
      </c>
      <c r="G75" s="16">
        <f>INDEX('4.1 TRACK'!$A$2:$J$302,$B$5,MATCH(C75,'4.1 TRACK'!$A$1:$J$1,0))</f>
        <v>2.0023148148148148E-3</v>
      </c>
      <c r="H75" s="16">
        <f t="shared" si="11"/>
        <v>3.6331018518518519E-2</v>
      </c>
    </row>
    <row r="76" spans="1:23" ht="15.75" customHeight="1" x14ac:dyDescent="0.25">
      <c r="A76" s="57"/>
      <c r="B76" s="59"/>
      <c r="C76" s="25" t="s">
        <v>22</v>
      </c>
      <c r="D76" s="25"/>
      <c r="E76" s="28"/>
      <c r="F76" s="28"/>
      <c r="G76" s="27">
        <v>1.3888888888888889E-3</v>
      </c>
      <c r="H76" s="27">
        <f t="shared" si="11"/>
        <v>3.771990740740741E-2</v>
      </c>
    </row>
    <row r="77" spans="1:23" ht="15.75" customHeight="1" x14ac:dyDescent="0.25">
      <c r="A77" s="57"/>
      <c r="B77" s="59"/>
      <c r="C77" s="14" t="s">
        <v>31</v>
      </c>
      <c r="D77" s="14">
        <v>200</v>
      </c>
      <c r="E77" s="17">
        <f>(G77/(D77/1000))/IF($C$5,1,0.621371192)</f>
        <v>5.0057870370370369E-3</v>
      </c>
      <c r="F77" s="18">
        <f>$L$1/E77</f>
        <v>8.3236994219653173</v>
      </c>
      <c r="G77" s="16">
        <f>INDEX('4.1 TRACK'!$A$2:$J$302,$B$5,MATCH(C77,'4.1 TRACK'!$A$1:$J$1,0))</f>
        <v>1.0011574074074074E-3</v>
      </c>
      <c r="H77" s="16">
        <f t="shared" si="11"/>
        <v>3.8721064814814819E-2</v>
      </c>
    </row>
    <row r="78" spans="1:23" ht="15.75" customHeight="1" x14ac:dyDescent="0.25">
      <c r="A78" s="57"/>
      <c r="B78" s="59"/>
      <c r="C78" s="22" t="s">
        <v>23</v>
      </c>
      <c r="D78" s="22"/>
      <c r="E78" s="23"/>
      <c r="F78" s="23"/>
      <c r="G78" s="24">
        <v>6.9444444444444441E-3</v>
      </c>
      <c r="H78" s="24">
        <f t="shared" si="11"/>
        <v>4.566550925925926E-2</v>
      </c>
    </row>
    <row r="79" spans="1:23" ht="6" customHeight="1" x14ac:dyDescent="0.25"/>
    <row r="80" spans="1:23" ht="15.75" customHeight="1" x14ac:dyDescent="0.25">
      <c r="A80" s="57">
        <v>14</v>
      </c>
      <c r="B80" s="59" t="s">
        <v>52</v>
      </c>
      <c r="C80" s="22" t="s">
        <v>24</v>
      </c>
      <c r="D80" s="22"/>
      <c r="E80" s="23"/>
      <c r="F80" s="23"/>
      <c r="G80" s="24">
        <f>INDEX('4.1 TRACK'!$A$2:$J$302,$B$5,8)</f>
        <v>8.3101851851851861E-3</v>
      </c>
      <c r="H80" s="24">
        <f>G80</f>
        <v>8.3101851851851861E-3</v>
      </c>
      <c r="J80" s="60" t="s">
        <v>48</v>
      </c>
      <c r="K80" s="15">
        <v>1.5</v>
      </c>
      <c r="L80" s="14" t="s">
        <v>36</v>
      </c>
      <c r="M80" s="16">
        <f>(INDEX('4.2 TEMPO'!$A$2:$F$302,$B$5,MATCH(L80,'4.2 TEMPO'!$A$1:$F$1,0)))/IF($C$5,1,0.621371192)</f>
        <v>6.0879629629629643E-3</v>
      </c>
      <c r="N80" s="18">
        <f t="shared" ref="N80:N82" si="12">$L$1/M80</f>
        <v>6.8441064638783251</v>
      </c>
      <c r="O80" s="62">
        <f>IF($C$5,K80*M80,K80*0.621371192*M80)</f>
        <v>9.131944444444446E-3</v>
      </c>
      <c r="Q80" s="30" t="s">
        <v>97</v>
      </c>
      <c r="R80" s="14">
        <v>15</v>
      </c>
      <c r="S80" s="19">
        <v>1.3888888888888889E-4</v>
      </c>
      <c r="T80" s="14" t="s">
        <v>17</v>
      </c>
      <c r="U80" s="20">
        <f>(INDEX('4.3 LONG'!$A$2:$K$302,$B$5,9)+S80)/IF($C$5,1,0.621371192)</f>
        <v>6.2268518518518532E-3</v>
      </c>
      <c r="V80" s="18">
        <f>$L$1/U80</f>
        <v>6.6914498141263925</v>
      </c>
      <c r="W80" s="62">
        <f>IF($C$5,R80*U80,R80*0.621371192*U80)</f>
        <v>9.3402777777777793E-2</v>
      </c>
    </row>
    <row r="81" spans="1:23" ht="15.75" customHeight="1" x14ac:dyDescent="0.25">
      <c r="A81" s="57"/>
      <c r="B81" s="59"/>
      <c r="C81" s="14" t="s">
        <v>4</v>
      </c>
      <c r="D81" s="14">
        <v>1000</v>
      </c>
      <c r="E81" s="17">
        <f>(G81/(D81/1000))/IF($C$5,1,0.621371192)</f>
        <v>5.1041666666666666E-3</v>
      </c>
      <c r="F81" s="18">
        <f>$L$1/E81</f>
        <v>8.1632653061224492</v>
      </c>
      <c r="G81" s="16">
        <f>INDEX('4.1 TRACK'!$A$2:$J$302,$B$5,MATCH(C81,'4.1 TRACK'!$A$1:$J$1,0))</f>
        <v>5.1041666666666666E-3</v>
      </c>
      <c r="H81" s="16">
        <f>G81+H80</f>
        <v>1.3414351851851853E-2</v>
      </c>
      <c r="J81" s="60"/>
      <c r="K81" s="15">
        <v>5</v>
      </c>
      <c r="L81" s="14" t="s">
        <v>37</v>
      </c>
      <c r="M81" s="16">
        <f>(INDEX('4.2 TEMPO'!$A$2:$F$302,$B$5,MATCH(L81,'4.2 TEMPO'!$A$1:$F$1,0)))/IF($C$5,1,0.621371192)</f>
        <v>5.4050925925925924E-3</v>
      </c>
      <c r="N81" s="18">
        <f t="shared" si="12"/>
        <v>7.7087794432548176</v>
      </c>
      <c r="O81" s="62">
        <f>IF($C$5,K81*M81,K81*0.621371192*M81)+O80</f>
        <v>3.6157407407407409E-2</v>
      </c>
      <c r="Q81" s="31"/>
      <c r="R81" s="31"/>
      <c r="S81" s="32"/>
      <c r="T81" s="31"/>
      <c r="U81" s="33"/>
      <c r="V81" s="33"/>
      <c r="W81" s="34"/>
    </row>
    <row r="82" spans="1:23" ht="15.75" customHeight="1" x14ac:dyDescent="0.25">
      <c r="A82" s="57"/>
      <c r="B82" s="59"/>
      <c r="C82" s="25" t="s">
        <v>22</v>
      </c>
      <c r="D82" s="25"/>
      <c r="E82" s="28"/>
      <c r="F82" s="28"/>
      <c r="G82" s="27">
        <v>2.7777777777777779E-3</v>
      </c>
      <c r="H82" s="27">
        <f t="shared" ref="H82:H90" si="13">G82+H81</f>
        <v>1.6192129629629629E-2</v>
      </c>
      <c r="J82" s="60"/>
      <c r="K82" s="15">
        <v>1.5</v>
      </c>
      <c r="L82" s="14" t="s">
        <v>36</v>
      </c>
      <c r="M82" s="16">
        <f>(INDEX('4.2 TEMPO'!$A$2:$F$302,$B$5,MATCH(L82,'4.2 TEMPO'!$A$1:$F$1,0)))/IF($C$5,1,0.621371192)</f>
        <v>6.0879629629629643E-3</v>
      </c>
      <c r="N82" s="18">
        <f t="shared" si="12"/>
        <v>6.8441064638783251</v>
      </c>
      <c r="O82" s="62">
        <f>IF($C$5,K82*M82,K82*0.621371192*M82)+O81</f>
        <v>4.5289351851851858E-2</v>
      </c>
      <c r="Q82" s="35"/>
      <c r="R82" s="35"/>
      <c r="S82" s="35"/>
      <c r="T82" s="35"/>
      <c r="U82" s="35"/>
      <c r="V82" s="35"/>
      <c r="W82" s="35"/>
    </row>
    <row r="83" spans="1:23" ht="15.75" customHeight="1" x14ac:dyDescent="0.25">
      <c r="A83" s="57"/>
      <c r="B83" s="59"/>
      <c r="C83" s="14" t="s">
        <v>4</v>
      </c>
      <c r="D83" s="14">
        <v>1000</v>
      </c>
      <c r="E83" s="17">
        <f>(G83/(D83/1000))/IF($C$5,1,0.621371192)</f>
        <v>5.1041666666666666E-3</v>
      </c>
      <c r="F83" s="18">
        <f>$L$1/E83</f>
        <v>8.1632653061224492</v>
      </c>
      <c r="G83" s="16">
        <f>INDEX('4.1 TRACK'!$A$2:$J$302,$B$5,MATCH(C83,'4.1 TRACK'!$A$1:$J$1,0))</f>
        <v>5.1041666666666666E-3</v>
      </c>
      <c r="H83" s="16">
        <f t="shared" si="13"/>
        <v>2.1296296296296296E-2</v>
      </c>
      <c r="M83" s="12"/>
      <c r="N83" s="12"/>
      <c r="O83" s="12"/>
    </row>
    <row r="84" spans="1:23" ht="15.75" customHeight="1" x14ac:dyDescent="0.25">
      <c r="A84" s="57"/>
      <c r="B84" s="59"/>
      <c r="C84" s="25" t="s">
        <v>22</v>
      </c>
      <c r="D84" s="25"/>
      <c r="E84" s="28"/>
      <c r="F84" s="28"/>
      <c r="G84" s="27">
        <v>2.7777777777777779E-3</v>
      </c>
      <c r="H84" s="27">
        <f t="shared" si="13"/>
        <v>2.4074074074074074E-2</v>
      </c>
      <c r="M84" s="12"/>
      <c r="N84" s="12"/>
      <c r="O84" s="12"/>
    </row>
    <row r="85" spans="1:23" ht="15.75" customHeight="1" x14ac:dyDescent="0.25">
      <c r="A85" s="57"/>
      <c r="B85" s="59"/>
      <c r="C85" s="14" t="s">
        <v>4</v>
      </c>
      <c r="D85" s="14">
        <v>1000</v>
      </c>
      <c r="E85" s="17">
        <f>(G85/(D85/1000))/IF($C$5,1,0.621371192)</f>
        <v>5.1041666666666666E-3</v>
      </c>
      <c r="F85" s="18">
        <f>$L$1/E85</f>
        <v>8.1632653061224492</v>
      </c>
      <c r="G85" s="16">
        <f>INDEX('4.1 TRACK'!$A$2:$J$302,$B$5,MATCH(C85,'4.1 TRACK'!$A$1:$J$1,0))</f>
        <v>5.1041666666666666E-3</v>
      </c>
      <c r="H85" s="16">
        <f t="shared" si="13"/>
        <v>2.9178240740740741E-2</v>
      </c>
      <c r="M85" s="12"/>
      <c r="N85" s="12"/>
      <c r="O85" s="12"/>
    </row>
    <row r="86" spans="1:23" ht="15.75" customHeight="1" x14ac:dyDescent="0.25">
      <c r="A86" s="57"/>
      <c r="B86" s="59"/>
      <c r="C86" s="25" t="s">
        <v>22</v>
      </c>
      <c r="D86" s="25"/>
      <c r="E86" s="28"/>
      <c r="F86" s="28"/>
      <c r="G86" s="27">
        <v>2.7777777777777779E-3</v>
      </c>
      <c r="H86" s="27">
        <f t="shared" si="13"/>
        <v>3.1956018518518516E-2</v>
      </c>
      <c r="M86" s="12"/>
      <c r="N86" s="12"/>
      <c r="O86" s="12"/>
    </row>
    <row r="87" spans="1:23" ht="15.75" customHeight="1" x14ac:dyDescent="0.25">
      <c r="A87" s="57"/>
      <c r="B87" s="59"/>
      <c r="C87" s="14" t="s">
        <v>4</v>
      </c>
      <c r="D87" s="14">
        <v>1000</v>
      </c>
      <c r="E87" s="17">
        <f>(G87/(D87/1000))/IF($C$5,1,0.621371192)</f>
        <v>5.1041666666666666E-3</v>
      </c>
      <c r="F87" s="18">
        <f>$L$1/E87</f>
        <v>8.1632653061224492</v>
      </c>
      <c r="G87" s="16">
        <f>INDEX('4.1 TRACK'!$A$2:$J$302,$B$5,MATCH(C87,'4.1 TRACK'!$A$1:$J$1,0))</f>
        <v>5.1041666666666666E-3</v>
      </c>
      <c r="H87" s="16">
        <f t="shared" si="13"/>
        <v>3.7060185185185182E-2</v>
      </c>
      <c r="M87" s="12"/>
      <c r="N87" s="12"/>
      <c r="O87" s="12"/>
    </row>
    <row r="88" spans="1:23" ht="15.75" customHeight="1" x14ac:dyDescent="0.25">
      <c r="A88" s="57"/>
      <c r="B88" s="59"/>
      <c r="C88" s="25" t="s">
        <v>22</v>
      </c>
      <c r="D88" s="25"/>
      <c r="E88" s="28"/>
      <c r="F88" s="28"/>
      <c r="G88" s="27">
        <v>2.7777777777777779E-3</v>
      </c>
      <c r="H88" s="27">
        <f t="shared" si="13"/>
        <v>3.9837962962962957E-2</v>
      </c>
      <c r="M88" s="12"/>
      <c r="N88" s="12"/>
      <c r="O88" s="12"/>
    </row>
    <row r="89" spans="1:23" ht="15.75" customHeight="1" x14ac:dyDescent="0.25">
      <c r="A89" s="57"/>
      <c r="B89" s="59"/>
      <c r="C89" s="14" t="s">
        <v>4</v>
      </c>
      <c r="D89" s="14">
        <v>1000</v>
      </c>
      <c r="E89" s="17">
        <f>(G89/(D89/1000))/IF($C$5,1,0.621371192)</f>
        <v>5.1041666666666666E-3</v>
      </c>
      <c r="F89" s="18">
        <f>$L$1/E89</f>
        <v>8.1632653061224492</v>
      </c>
      <c r="G89" s="16">
        <f>INDEX('4.1 TRACK'!$A$2:$J$302,$B$5,MATCH(C89,'4.1 TRACK'!$A$1:$J$1,0))</f>
        <v>5.1041666666666666E-3</v>
      </c>
      <c r="H89" s="16">
        <f t="shared" si="13"/>
        <v>4.4942129629629624E-2</v>
      </c>
      <c r="M89" s="12"/>
      <c r="N89" s="12"/>
      <c r="O89" s="12"/>
    </row>
    <row r="90" spans="1:23" ht="15.75" customHeight="1" x14ac:dyDescent="0.25">
      <c r="A90" s="57"/>
      <c r="B90" s="59"/>
      <c r="C90" s="22" t="s">
        <v>23</v>
      </c>
      <c r="D90" s="22"/>
      <c r="E90" s="23"/>
      <c r="F90" s="23"/>
      <c r="G90" s="24">
        <v>6.9444444444444441E-3</v>
      </c>
      <c r="H90" s="24">
        <f t="shared" si="13"/>
        <v>5.1886574074074071E-2</v>
      </c>
      <c r="M90" s="12"/>
      <c r="N90" s="12"/>
      <c r="O90" s="12"/>
    </row>
    <row r="91" spans="1:23" ht="6" customHeight="1" x14ac:dyDescent="0.25">
      <c r="G91" s="12"/>
      <c r="H91" s="12"/>
    </row>
    <row r="92" spans="1:23" ht="15.75" customHeight="1" x14ac:dyDescent="0.25">
      <c r="A92" s="57">
        <v>13</v>
      </c>
      <c r="B92" s="59" t="s">
        <v>53</v>
      </c>
      <c r="C92" s="22" t="s">
        <v>24</v>
      </c>
      <c r="D92" s="22"/>
      <c r="E92" s="23"/>
      <c r="F92" s="23"/>
      <c r="G92" s="24">
        <v>1.0416666666666666E-2</v>
      </c>
      <c r="H92" s="24">
        <f>G92</f>
        <v>1.0416666666666666E-2</v>
      </c>
      <c r="I92" s="12"/>
      <c r="J92" s="29" t="s">
        <v>47</v>
      </c>
      <c r="K92" s="15">
        <v>10</v>
      </c>
      <c r="L92" s="14" t="s">
        <v>38</v>
      </c>
      <c r="M92" s="16">
        <f>(INDEX('4.2 TEMPO'!$A$2:$F$302,$B$5,MATCH(L92,'4.2 TEMPO'!$A$1:$F$1,0)))/IF($C$5,1,0.621371192)</f>
        <v>5.6134259259259271E-3</v>
      </c>
      <c r="N92" s="18">
        <f t="shared" ref="N92" si="14">$L$1/M92</f>
        <v>7.4226804123711316</v>
      </c>
      <c r="O92" s="62">
        <f>IF($C$5,K92*M92,K92*0.621371192*M92)</f>
        <v>5.6134259259259273E-2</v>
      </c>
      <c r="Q92" s="30" t="s">
        <v>100</v>
      </c>
      <c r="R92" s="14">
        <v>18</v>
      </c>
      <c r="S92" s="19">
        <v>2.199074074074074E-4</v>
      </c>
      <c r="T92" s="14" t="s">
        <v>18</v>
      </c>
      <c r="U92" s="20">
        <f>(INDEX('4.3 LONG'!$A$2:$K$302,$B$5,9)+S92)/IF($C$5,1,0.621371192)</f>
        <v>6.3078703703703717E-3</v>
      </c>
      <c r="V92" s="18">
        <f>$L$1/U92</f>
        <v>6.6055045871559619</v>
      </c>
      <c r="W92" s="62">
        <f>IF($C$5,R92*U92,R92*0.621371192*U92)</f>
        <v>0.11354166666666669</v>
      </c>
    </row>
    <row r="93" spans="1:23" ht="15.75" customHeight="1" x14ac:dyDescent="0.25">
      <c r="A93" s="57"/>
      <c r="B93" s="59"/>
      <c r="C93" s="14" t="s">
        <v>6</v>
      </c>
      <c r="D93" s="14">
        <v>1600</v>
      </c>
      <c r="E93" s="17">
        <f>(G93/(D93/1000))/IF($C$5,1,0.621371192)</f>
        <v>5.1938657407407411E-3</v>
      </c>
      <c r="F93" s="18">
        <f>$L$1/E93</f>
        <v>8.0222841225626738</v>
      </c>
      <c r="G93" s="16">
        <f>INDEX('4.1 TRACK'!$A$2:$J$302,$B$5,MATCH(C93,'4.1 TRACK'!$A$1:$J$1,0))</f>
        <v>8.3101851851851861E-3</v>
      </c>
      <c r="H93" s="16">
        <f>G93+H92</f>
        <v>1.8726851851851852E-2</v>
      </c>
      <c r="I93" s="12"/>
      <c r="J93" s="46"/>
      <c r="K93" s="47"/>
      <c r="L93" s="46"/>
      <c r="M93" s="48"/>
      <c r="N93" s="49"/>
      <c r="O93" s="48"/>
      <c r="T93"/>
      <c r="U93"/>
      <c r="V93"/>
    </row>
    <row r="94" spans="1:23" ht="15.75" customHeight="1" x14ac:dyDescent="0.25">
      <c r="A94" s="57"/>
      <c r="B94" s="59"/>
      <c r="C94" s="25" t="s">
        <v>22</v>
      </c>
      <c r="D94" s="25"/>
      <c r="E94" s="28"/>
      <c r="F94" s="28"/>
      <c r="G94" s="27">
        <v>6.9444444444444447E-4</v>
      </c>
      <c r="H94" s="27">
        <f t="shared" ref="H94:H98" si="15">G94+H93</f>
        <v>1.9421296296296298E-2</v>
      </c>
      <c r="I94" s="12"/>
      <c r="J94" s="46"/>
      <c r="K94" s="47"/>
      <c r="L94" s="46"/>
      <c r="M94" s="48"/>
      <c r="N94" s="49"/>
      <c r="O94" s="48"/>
      <c r="T94"/>
      <c r="U94"/>
      <c r="V94"/>
    </row>
    <row r="95" spans="1:23" ht="15.75" customHeight="1" x14ac:dyDescent="0.25">
      <c r="A95" s="57"/>
      <c r="B95" s="59"/>
      <c r="C95" s="14" t="s">
        <v>6</v>
      </c>
      <c r="D95" s="14">
        <v>1600</v>
      </c>
      <c r="E95" s="17">
        <f>(G95/(D95/1000))/IF($C$5,1,0.621371192)</f>
        <v>5.1938657407407411E-3</v>
      </c>
      <c r="F95" s="18">
        <f>$L$1/E95</f>
        <v>8.0222841225626738</v>
      </c>
      <c r="G95" s="16">
        <f>INDEX('4.1 TRACK'!$A$2:$J$302,$B$5,MATCH(C95,'4.1 TRACK'!$A$1:$J$1,0))</f>
        <v>8.3101851851851861E-3</v>
      </c>
      <c r="H95" s="16">
        <f t="shared" si="15"/>
        <v>2.7731481481481482E-2</v>
      </c>
      <c r="I95" s="12"/>
      <c r="T95"/>
      <c r="U95"/>
      <c r="V95"/>
    </row>
    <row r="96" spans="1:23" ht="15.75" customHeight="1" x14ac:dyDescent="0.25">
      <c r="A96" s="57"/>
      <c r="B96" s="59"/>
      <c r="C96" s="25" t="s">
        <v>22</v>
      </c>
      <c r="D96" s="25"/>
      <c r="E96" s="28"/>
      <c r="F96" s="28"/>
      <c r="G96" s="27">
        <v>6.9444444444444447E-4</v>
      </c>
      <c r="H96" s="27">
        <f t="shared" si="15"/>
        <v>2.8425925925925927E-2</v>
      </c>
      <c r="I96" s="12"/>
    </row>
    <row r="97" spans="1:23" ht="15.75" customHeight="1" x14ac:dyDescent="0.25">
      <c r="A97" s="57"/>
      <c r="B97" s="59"/>
      <c r="C97" s="14" t="s">
        <v>6</v>
      </c>
      <c r="D97" s="14">
        <v>1600</v>
      </c>
      <c r="E97" s="17">
        <f>(G97/(D97/1000))/IF($C$5,1,0.621371192)</f>
        <v>5.1938657407407411E-3</v>
      </c>
      <c r="F97" s="18">
        <f>$L$1/E97</f>
        <v>8.0222841225626738</v>
      </c>
      <c r="G97" s="16">
        <f>INDEX('4.1 TRACK'!$A$2:$J$302,$B$5,MATCH(C97,'4.1 TRACK'!$A$1:$J$1,0))</f>
        <v>8.3101851851851861E-3</v>
      </c>
      <c r="H97" s="16">
        <f t="shared" si="15"/>
        <v>3.6736111111111115E-2</v>
      </c>
      <c r="I97" s="12"/>
    </row>
    <row r="98" spans="1:23" ht="15.75" customHeight="1" x14ac:dyDescent="0.25">
      <c r="A98" s="57"/>
      <c r="B98" s="59"/>
      <c r="C98" s="22" t="s">
        <v>23</v>
      </c>
      <c r="D98" s="22"/>
      <c r="E98" s="23"/>
      <c r="F98" s="23"/>
      <c r="G98" s="24">
        <v>6.9444444444444441E-3</v>
      </c>
      <c r="H98" s="24">
        <f t="shared" si="15"/>
        <v>4.3680555555555556E-2</v>
      </c>
      <c r="I98" s="12"/>
    </row>
    <row r="99" spans="1:23" ht="6" customHeight="1" x14ac:dyDescent="0.25"/>
    <row r="100" spans="1:23" ht="15.75" customHeight="1" x14ac:dyDescent="0.25">
      <c r="A100" s="57">
        <v>12</v>
      </c>
      <c r="B100" s="59" t="s">
        <v>80</v>
      </c>
      <c r="C100" s="22" t="s">
        <v>24</v>
      </c>
      <c r="D100" s="22"/>
      <c r="E100" s="23"/>
      <c r="F100" s="23"/>
      <c r="G100" s="24">
        <v>1.0416666666666666E-2</v>
      </c>
      <c r="H100" s="24">
        <f>G100</f>
        <v>1.0416666666666666E-2</v>
      </c>
      <c r="J100" s="60" t="s">
        <v>95</v>
      </c>
      <c r="K100" s="15">
        <v>1.5</v>
      </c>
      <c r="L100" s="14" t="s">
        <v>36</v>
      </c>
      <c r="M100" s="16">
        <f>(INDEX('4.2 TEMPO'!$A$2:$F$302,$B$5,MATCH(L100,'4.2 TEMPO'!$A$1:$F$1,0)))/IF($C$5,1,0.621371192)</f>
        <v>6.0879629629629643E-3</v>
      </c>
      <c r="N100" s="18">
        <f t="shared" ref="N100:N104" si="16">$L$1/M100</f>
        <v>6.8441064638783251</v>
      </c>
      <c r="O100" s="62">
        <f>IF($C$5,K100*M100,K100*0.621371192*M100)</f>
        <v>9.131944444444446E-3</v>
      </c>
      <c r="Q100" s="30" t="s">
        <v>101</v>
      </c>
      <c r="R100" s="14">
        <v>16</v>
      </c>
      <c r="S100" s="19">
        <v>1.3888888888888889E-4</v>
      </c>
      <c r="T100" s="14" t="s">
        <v>17</v>
      </c>
      <c r="U100" s="20">
        <f>(INDEX('4.3 LONG'!$A$2:$K$302,$B$5,9)+S100)/IF($C$5,1,0.621371192)</f>
        <v>6.2268518518518532E-3</v>
      </c>
      <c r="V100" s="18">
        <f>$L$1/U100</f>
        <v>6.6914498141263925</v>
      </c>
      <c r="W100" s="62">
        <f>IF($C$5,R100*U100,R100*0.621371192*U100)</f>
        <v>9.9629629629629651E-2</v>
      </c>
    </row>
    <row r="101" spans="1:23" ht="15.75" customHeight="1" x14ac:dyDescent="0.25">
      <c r="A101" s="57"/>
      <c r="B101" s="59"/>
      <c r="C101" s="14" t="s">
        <v>5</v>
      </c>
      <c r="D101" s="14">
        <v>1200</v>
      </c>
      <c r="E101" s="17">
        <f>(G101/(D101/1000))/IF($C$5,1,0.621371192)</f>
        <v>5.1311728395061727E-3</v>
      </c>
      <c r="F101" s="18">
        <f>$L$1/E101</f>
        <v>8.1203007518796984</v>
      </c>
      <c r="G101" s="16">
        <f>INDEX('4.1 TRACK'!$A$2:$J$302,$B$5,MATCH(C101,'4.1 TRACK'!$A$1:$J$1,0))</f>
        <v>6.1574074074074074E-3</v>
      </c>
      <c r="H101" s="16">
        <f>G101+H100</f>
        <v>1.6574074074074074E-2</v>
      </c>
      <c r="J101" s="60"/>
      <c r="K101" s="15">
        <v>3.5</v>
      </c>
      <c r="L101" s="14" t="s">
        <v>39</v>
      </c>
      <c r="M101" s="16">
        <f>(INDEX('4.2 TEMPO'!$A$2:$F$302,$B$5,MATCH(L101,'4.2 TEMPO'!$A$1:$F$1,0)))/IF($C$5,1,0.621371192)</f>
        <v>5.5092592592592589E-3</v>
      </c>
      <c r="N101" s="18">
        <f t="shared" si="16"/>
        <v>7.5630252100840334</v>
      </c>
      <c r="O101" s="62">
        <f>IF($C$5,K101*M101,K101*0.621371192*M101)+O100</f>
        <v>2.8414351851851854E-2</v>
      </c>
    </row>
    <row r="102" spans="1:23" ht="15.75" customHeight="1" x14ac:dyDescent="0.25">
      <c r="A102" s="57"/>
      <c r="B102" s="59"/>
      <c r="C102" s="25" t="s">
        <v>22</v>
      </c>
      <c r="D102" s="25"/>
      <c r="E102" s="28"/>
      <c r="F102" s="28"/>
      <c r="G102" s="27">
        <v>1.3888888888888889E-3</v>
      </c>
      <c r="H102" s="27">
        <f t="shared" ref="H102:H112" si="17">G102+H101</f>
        <v>1.7962962962962962E-2</v>
      </c>
      <c r="J102" s="60"/>
      <c r="K102" s="15">
        <v>1.5</v>
      </c>
      <c r="L102" s="14" t="s">
        <v>36</v>
      </c>
      <c r="M102" s="16">
        <f>(INDEX('4.2 TEMPO'!$A$2:$F$302,$B$5,MATCH(L102,'4.2 TEMPO'!$A$1:$F$1,0)))/IF($C$5,1,0.621371192)</f>
        <v>6.0879629629629643E-3</v>
      </c>
      <c r="N102" s="18">
        <f t="shared" si="16"/>
        <v>6.8441064638783251</v>
      </c>
      <c r="O102" s="62">
        <f>IF($C$5,K102*M102,K102*0.621371192*M102)+O101</f>
        <v>3.75462962962963E-2</v>
      </c>
    </row>
    <row r="103" spans="1:23" ht="15.75" customHeight="1" x14ac:dyDescent="0.25">
      <c r="A103" s="57"/>
      <c r="B103" s="59"/>
      <c r="C103" s="14" t="s">
        <v>5</v>
      </c>
      <c r="D103" s="14">
        <v>1200</v>
      </c>
      <c r="E103" s="17">
        <f>(G103/(D103/1000))/IF($C$5,1,0.621371192)</f>
        <v>5.1311728395061727E-3</v>
      </c>
      <c r="F103" s="18">
        <f>$L$1/E103</f>
        <v>8.1203007518796984</v>
      </c>
      <c r="G103" s="16">
        <f>INDEX('4.1 TRACK'!$A$2:$J$302,$B$5,MATCH(C103,'4.1 TRACK'!$A$1:$J$1,0))</f>
        <v>6.1574074074074074E-3</v>
      </c>
      <c r="H103" s="16">
        <f t="shared" si="17"/>
        <v>2.4120370370370368E-2</v>
      </c>
      <c r="J103" s="60"/>
      <c r="K103" s="15">
        <v>3.5</v>
      </c>
      <c r="L103" s="14" t="s">
        <v>39</v>
      </c>
      <c r="M103" s="16">
        <f>(INDEX('4.2 TEMPO'!$A$2:$F$302,$B$5,MATCH(L103,'4.2 TEMPO'!$A$1:$F$1,0)))/IF($C$5,1,0.621371192)</f>
        <v>5.5092592592592589E-3</v>
      </c>
      <c r="N103" s="18">
        <f t="shared" si="16"/>
        <v>7.5630252100840334</v>
      </c>
      <c r="O103" s="62">
        <f t="shared" ref="O103:O104" si="18">IF($C$5,K103*M103,K103*0.621371192*M103)+O102</f>
        <v>5.6828703703703708E-2</v>
      </c>
    </row>
    <row r="104" spans="1:23" ht="15.75" customHeight="1" x14ac:dyDescent="0.25">
      <c r="A104" s="57"/>
      <c r="B104" s="59"/>
      <c r="C104" s="25" t="s">
        <v>22</v>
      </c>
      <c r="D104" s="25"/>
      <c r="E104" s="28"/>
      <c r="F104" s="28"/>
      <c r="G104" s="27">
        <v>1.3888888888888889E-3</v>
      </c>
      <c r="H104" s="27">
        <f t="shared" si="17"/>
        <v>2.5509259259259256E-2</v>
      </c>
      <c r="J104" s="60"/>
      <c r="K104" s="15">
        <v>1.5</v>
      </c>
      <c r="L104" s="14" t="s">
        <v>36</v>
      </c>
      <c r="M104" s="16">
        <f>(INDEX('4.2 TEMPO'!$A$2:$F$302,$B$5,MATCH(L104,'4.2 TEMPO'!$A$1:$F$1,0)))/IF($C$5,1,0.621371192)</f>
        <v>6.0879629629629643E-3</v>
      </c>
      <c r="N104" s="18">
        <f t="shared" si="16"/>
        <v>6.8441064638783251</v>
      </c>
      <c r="O104" s="62">
        <f t="shared" si="18"/>
        <v>6.5960648148148157E-2</v>
      </c>
    </row>
    <row r="105" spans="1:23" ht="15.75" customHeight="1" x14ac:dyDescent="0.25">
      <c r="A105" s="57"/>
      <c r="B105" s="59"/>
      <c r="C105" s="14" t="s">
        <v>3</v>
      </c>
      <c r="D105" s="14">
        <v>800</v>
      </c>
      <c r="E105" s="17">
        <f>(G105/(D105/1000))/IF($C$5,1,0.621371192)</f>
        <v>5.0781249999999984E-3</v>
      </c>
      <c r="F105" s="18">
        <f>$L$1/E105</f>
        <v>8.205128205128208</v>
      </c>
      <c r="G105" s="16">
        <f>INDEX('4.1 TRACK'!$A$2:$J$302,$B$5,MATCH(C105,'4.1 TRACK'!$A$1:$J$1,0))</f>
        <v>4.0624999999999993E-3</v>
      </c>
      <c r="H105" s="16">
        <f t="shared" si="17"/>
        <v>2.9571759259259256E-2</v>
      </c>
    </row>
    <row r="106" spans="1:23" ht="15.75" customHeight="1" x14ac:dyDescent="0.25">
      <c r="A106" s="57"/>
      <c r="B106" s="59"/>
      <c r="C106" s="25" t="s">
        <v>22</v>
      </c>
      <c r="D106" s="25"/>
      <c r="E106" s="28"/>
      <c r="F106" s="28"/>
      <c r="G106" s="27">
        <v>1.3888888888888889E-3</v>
      </c>
      <c r="H106" s="27">
        <f t="shared" si="17"/>
        <v>3.0960648148148143E-2</v>
      </c>
    </row>
    <row r="107" spans="1:23" ht="15.75" customHeight="1" x14ac:dyDescent="0.25">
      <c r="A107" s="57"/>
      <c r="B107" s="59"/>
      <c r="C107" s="14" t="s">
        <v>3</v>
      </c>
      <c r="D107" s="14">
        <v>800</v>
      </c>
      <c r="E107" s="17">
        <f>(G107/(D107/1000))/IF($C$5,1,0.621371192)</f>
        <v>5.0781249999999984E-3</v>
      </c>
      <c r="F107" s="18">
        <f>$L$1/E107</f>
        <v>8.205128205128208</v>
      </c>
      <c r="G107" s="16">
        <f>INDEX('4.1 TRACK'!$A$2:$J$302,$B$5,MATCH(C107,'4.1 TRACK'!$A$1:$J$1,0))</f>
        <v>4.0624999999999993E-3</v>
      </c>
      <c r="H107" s="16">
        <f t="shared" si="17"/>
        <v>3.5023148148148144E-2</v>
      </c>
    </row>
    <row r="108" spans="1:23" ht="15.75" customHeight="1" x14ac:dyDescent="0.25">
      <c r="A108" s="57"/>
      <c r="B108" s="59"/>
      <c r="C108" s="25" t="s">
        <v>22</v>
      </c>
      <c r="D108" s="25"/>
      <c r="E108" s="28"/>
      <c r="F108" s="28"/>
      <c r="G108" s="27">
        <v>1.3888888888888889E-3</v>
      </c>
      <c r="H108" s="27">
        <f t="shared" si="17"/>
        <v>3.6412037037037034E-2</v>
      </c>
    </row>
    <row r="109" spans="1:23" ht="15.75" customHeight="1" x14ac:dyDescent="0.25">
      <c r="A109" s="57"/>
      <c r="B109" s="59"/>
      <c r="C109" s="14" t="s">
        <v>3</v>
      </c>
      <c r="D109" s="14">
        <v>800</v>
      </c>
      <c r="E109" s="17">
        <f>(G109/(D109/1000))/IF($C$5,1,0.621371192)</f>
        <v>5.0781249999999984E-3</v>
      </c>
      <c r="F109" s="18">
        <f>$L$1/E109</f>
        <v>8.205128205128208</v>
      </c>
      <c r="G109" s="16">
        <f>INDEX('4.1 TRACK'!$A$2:$J$302,$B$5,MATCH(C109,'4.1 TRACK'!$A$1:$J$1,0))</f>
        <v>4.0624999999999993E-3</v>
      </c>
      <c r="H109" s="16">
        <f t="shared" si="17"/>
        <v>4.0474537037037031E-2</v>
      </c>
    </row>
    <row r="110" spans="1:23" ht="15.75" customHeight="1" x14ac:dyDescent="0.25">
      <c r="A110" s="57"/>
      <c r="B110" s="59"/>
      <c r="C110" s="25" t="s">
        <v>22</v>
      </c>
      <c r="D110" s="25"/>
      <c r="E110" s="28"/>
      <c r="F110" s="28"/>
      <c r="G110" s="27">
        <v>1.3888888888888889E-3</v>
      </c>
      <c r="H110" s="27">
        <f t="shared" si="17"/>
        <v>4.1863425925925922E-2</v>
      </c>
    </row>
    <row r="111" spans="1:23" ht="15.75" customHeight="1" x14ac:dyDescent="0.25">
      <c r="A111" s="57"/>
      <c r="B111" s="59"/>
      <c r="C111" s="14" t="s">
        <v>3</v>
      </c>
      <c r="D111" s="14">
        <v>800</v>
      </c>
      <c r="E111" s="17">
        <f>(G111/(D111/1000))/IF($C$5,1,0.621371192)</f>
        <v>5.0781249999999984E-3</v>
      </c>
      <c r="F111" s="18">
        <f>$L$1/E111</f>
        <v>8.205128205128208</v>
      </c>
      <c r="G111" s="16">
        <f>INDEX('4.1 TRACK'!$A$2:$J$302,$B$5,MATCH(C111,'4.1 TRACK'!$A$1:$J$1,0))</f>
        <v>4.0624999999999993E-3</v>
      </c>
      <c r="H111" s="16">
        <f t="shared" si="17"/>
        <v>4.5925925925925919E-2</v>
      </c>
    </row>
    <row r="112" spans="1:23" ht="15.75" customHeight="1" x14ac:dyDescent="0.25">
      <c r="A112" s="57"/>
      <c r="B112" s="59"/>
      <c r="C112" s="22" t="s">
        <v>23</v>
      </c>
      <c r="D112" s="22"/>
      <c r="E112" s="23"/>
      <c r="F112" s="23"/>
      <c r="G112" s="24">
        <v>6.9444444444444441E-3</v>
      </c>
      <c r="H112" s="24">
        <f t="shared" si="17"/>
        <v>5.2870370370370359E-2</v>
      </c>
    </row>
    <row r="113" spans="1:23" ht="6" customHeight="1" x14ac:dyDescent="0.25">
      <c r="E113" s="13"/>
      <c r="F113" s="13"/>
      <c r="G113" s="12"/>
      <c r="H113" s="12"/>
    </row>
    <row r="114" spans="1:23" ht="15.75" customHeight="1" x14ac:dyDescent="0.25">
      <c r="A114" s="57">
        <v>11</v>
      </c>
      <c r="B114" s="59" t="s">
        <v>54</v>
      </c>
      <c r="C114" s="22" t="s">
        <v>24</v>
      </c>
      <c r="D114" s="22"/>
      <c r="E114" s="23"/>
      <c r="F114" s="23"/>
      <c r="G114" s="24">
        <v>1.0416666666666666E-2</v>
      </c>
      <c r="H114" s="24">
        <f>G114</f>
        <v>1.0416666666666666E-2</v>
      </c>
      <c r="J114" s="29" t="s">
        <v>48</v>
      </c>
      <c r="K114" s="15">
        <v>8</v>
      </c>
      <c r="L114" s="14" t="s">
        <v>39</v>
      </c>
      <c r="M114" s="16">
        <f>(INDEX('4.2 TEMPO'!$A$2:$F$302,$B$5,MATCH(L114,'4.2 TEMPO'!$A$1:$F$1,0)))/IF($C$5,1,0.621371192)</f>
        <v>5.5092592592592589E-3</v>
      </c>
      <c r="N114" s="18">
        <f t="shared" ref="N114" si="19">$L$1/M114</f>
        <v>7.5630252100840334</v>
      </c>
      <c r="O114" s="62">
        <f>IF($C$5,K114*M114,K114*0.621371192*M114)</f>
        <v>4.4074074074074071E-2</v>
      </c>
      <c r="Q114" s="30" t="s">
        <v>107</v>
      </c>
      <c r="R114" s="14">
        <v>13.5</v>
      </c>
      <c r="S114" s="19">
        <v>2.199074074074074E-4</v>
      </c>
      <c r="T114" s="14" t="s">
        <v>18</v>
      </c>
      <c r="U114" s="20">
        <f>(INDEX('4.3 LONG'!$A$2:$K$302,$B$5,9)+S114)/IF($C$5,1,0.621371192)</f>
        <v>6.3078703703703717E-3</v>
      </c>
      <c r="V114" s="18">
        <f>$L$1/U114</f>
        <v>6.6055045871559619</v>
      </c>
      <c r="W114" s="62">
        <f>IF($C$5,R114*U114,R114*0.621371192*U114)</f>
        <v>8.5156250000000017E-2</v>
      </c>
    </row>
    <row r="115" spans="1:23" ht="15.75" customHeight="1" x14ac:dyDescent="0.25">
      <c r="A115" s="57"/>
      <c r="B115" s="59"/>
      <c r="C115" s="14" t="s">
        <v>3</v>
      </c>
      <c r="D115" s="14">
        <v>800</v>
      </c>
      <c r="E115" s="17">
        <f>(G115/(D115/1000))/IF($C$5,1,0.621371192)</f>
        <v>5.0781249999999984E-3</v>
      </c>
      <c r="F115" s="18">
        <f>$L$1/E115</f>
        <v>8.205128205128208</v>
      </c>
      <c r="G115" s="16">
        <f>INDEX('4.1 TRACK'!$A$2:$J$302,$B$5,MATCH(C115,'4.1 TRACK'!$A$1:$J$1,0))</f>
        <v>4.0624999999999993E-3</v>
      </c>
      <c r="H115" s="16">
        <f>G115+H114</f>
        <v>1.4479166666666664E-2</v>
      </c>
      <c r="J115" s="50"/>
      <c r="K115" s="51"/>
      <c r="L115" s="50"/>
      <c r="M115" s="52"/>
      <c r="N115" s="53"/>
      <c r="O115" s="52"/>
      <c r="P115" s="50"/>
    </row>
    <row r="116" spans="1:23" ht="15.75" customHeight="1" x14ac:dyDescent="0.25">
      <c r="A116" s="57"/>
      <c r="B116" s="59"/>
      <c r="C116" s="25" t="s">
        <v>22</v>
      </c>
      <c r="D116" s="25"/>
      <c r="E116" s="28"/>
      <c r="F116" s="28"/>
      <c r="G116" s="27">
        <v>1.0416666666666667E-3</v>
      </c>
      <c r="H116" s="27">
        <f t="shared" ref="H116:H126" si="20">G116+H115</f>
        <v>1.5520833333333331E-2</v>
      </c>
      <c r="J116" s="50"/>
      <c r="K116" s="51"/>
      <c r="L116" s="50"/>
      <c r="M116" s="52"/>
      <c r="N116" s="53"/>
      <c r="O116" s="52"/>
      <c r="P116" s="50"/>
    </row>
    <row r="117" spans="1:23" ht="15.75" customHeight="1" x14ac:dyDescent="0.25">
      <c r="A117" s="57"/>
      <c r="B117" s="59"/>
      <c r="C117" s="14" t="s">
        <v>3</v>
      </c>
      <c r="D117" s="14">
        <v>800</v>
      </c>
      <c r="E117" s="17">
        <f>(G117/(D117/1000))/IF($C$5,1,0.621371192)</f>
        <v>5.0781249999999984E-3</v>
      </c>
      <c r="F117" s="18">
        <f>$L$1/E117</f>
        <v>8.205128205128208</v>
      </c>
      <c r="G117" s="16">
        <f>INDEX('4.1 TRACK'!$A$2:$J$302,$B$5,MATCH(C117,'4.1 TRACK'!$A$1:$J$1,0))</f>
        <v>4.0624999999999993E-3</v>
      </c>
      <c r="H117" s="16">
        <f t="shared" si="20"/>
        <v>1.9583333333333331E-2</v>
      </c>
      <c r="M117" s="12"/>
      <c r="N117" s="12"/>
      <c r="O117" s="12"/>
    </row>
    <row r="118" spans="1:23" ht="15.75" customHeight="1" x14ac:dyDescent="0.25">
      <c r="A118" s="57"/>
      <c r="B118" s="59"/>
      <c r="C118" s="25" t="s">
        <v>22</v>
      </c>
      <c r="D118" s="25"/>
      <c r="E118" s="28"/>
      <c r="F118" s="28"/>
      <c r="G118" s="27">
        <v>1.0416666666666667E-3</v>
      </c>
      <c r="H118" s="27">
        <f t="shared" si="20"/>
        <v>2.0624999999999998E-2</v>
      </c>
      <c r="M118" s="12"/>
      <c r="N118" s="12"/>
      <c r="O118" s="12"/>
    </row>
    <row r="119" spans="1:23" ht="15.75" customHeight="1" x14ac:dyDescent="0.25">
      <c r="A119" s="57"/>
      <c r="B119" s="59"/>
      <c r="C119" s="14" t="s">
        <v>3</v>
      </c>
      <c r="D119" s="14">
        <v>800</v>
      </c>
      <c r="E119" s="17">
        <f>(G119/(D119/1000))/IF($C$5,1,0.621371192)</f>
        <v>5.0781249999999984E-3</v>
      </c>
      <c r="F119" s="18">
        <f>$L$1/E119</f>
        <v>8.205128205128208</v>
      </c>
      <c r="G119" s="16">
        <f>INDEX('4.1 TRACK'!$A$2:$J$302,$B$5,MATCH(C119,'4.1 TRACK'!$A$1:$J$1,0))</f>
        <v>4.0624999999999993E-3</v>
      </c>
      <c r="H119" s="16">
        <f t="shared" si="20"/>
        <v>2.4687499999999998E-2</v>
      </c>
      <c r="M119" s="12"/>
      <c r="N119" s="12"/>
      <c r="O119" s="12"/>
    </row>
    <row r="120" spans="1:23" ht="15.75" customHeight="1" x14ac:dyDescent="0.25">
      <c r="A120" s="57"/>
      <c r="B120" s="59"/>
      <c r="C120" s="25" t="s">
        <v>22</v>
      </c>
      <c r="D120" s="25"/>
      <c r="E120" s="28"/>
      <c r="F120" s="28"/>
      <c r="G120" s="27">
        <v>1.0416666666666667E-3</v>
      </c>
      <c r="H120" s="27">
        <f t="shared" si="20"/>
        <v>2.5729166666666664E-2</v>
      </c>
      <c r="M120" s="12"/>
      <c r="N120" s="12"/>
      <c r="O120" s="12"/>
    </row>
    <row r="121" spans="1:23" ht="15.75" customHeight="1" x14ac:dyDescent="0.25">
      <c r="A121" s="57"/>
      <c r="B121" s="59"/>
      <c r="C121" s="14" t="s">
        <v>3</v>
      </c>
      <c r="D121" s="14">
        <v>800</v>
      </c>
      <c r="E121" s="17">
        <f>(G121/(D121/1000))/IF($C$5,1,0.621371192)</f>
        <v>5.0781249999999984E-3</v>
      </c>
      <c r="F121" s="18">
        <f>$L$1/E121</f>
        <v>8.205128205128208</v>
      </c>
      <c r="G121" s="16">
        <f>INDEX('4.1 TRACK'!$A$2:$J$302,$B$5,MATCH(C121,'4.1 TRACK'!$A$1:$J$1,0))</f>
        <v>4.0624999999999993E-3</v>
      </c>
      <c r="H121" s="16">
        <f t="shared" si="20"/>
        <v>2.9791666666666664E-2</v>
      </c>
      <c r="M121" s="12"/>
      <c r="N121" s="12"/>
      <c r="O121" s="12"/>
    </row>
    <row r="122" spans="1:23" ht="15.75" customHeight="1" x14ac:dyDescent="0.25">
      <c r="A122" s="57"/>
      <c r="B122" s="59"/>
      <c r="C122" s="25" t="s">
        <v>22</v>
      </c>
      <c r="D122" s="25"/>
      <c r="E122" s="28"/>
      <c r="F122" s="28"/>
      <c r="G122" s="27">
        <v>1.0416666666666667E-3</v>
      </c>
      <c r="H122" s="27">
        <f t="shared" si="20"/>
        <v>3.0833333333333331E-2</v>
      </c>
      <c r="M122" s="12"/>
      <c r="N122" s="12"/>
      <c r="O122" s="12"/>
    </row>
    <row r="123" spans="1:23" ht="15.75" customHeight="1" x14ac:dyDescent="0.25">
      <c r="A123" s="57"/>
      <c r="B123" s="59"/>
      <c r="C123" s="14" t="s">
        <v>3</v>
      </c>
      <c r="D123" s="14">
        <v>800</v>
      </c>
      <c r="E123" s="17">
        <f>(G123/(D123/1000))/IF($C$5,1,0.621371192)</f>
        <v>5.0781249999999984E-3</v>
      </c>
      <c r="F123" s="18">
        <f>$L$1/E123</f>
        <v>8.205128205128208</v>
      </c>
      <c r="G123" s="16">
        <f>INDEX('4.1 TRACK'!$A$2:$J$302,$B$5,MATCH(C123,'4.1 TRACK'!$A$1:$J$1,0))</f>
        <v>4.0624999999999993E-3</v>
      </c>
      <c r="H123" s="16">
        <f t="shared" si="20"/>
        <v>3.4895833333333327E-2</v>
      </c>
      <c r="M123" s="12"/>
      <c r="N123" s="12"/>
      <c r="O123" s="12"/>
    </row>
    <row r="124" spans="1:23" ht="15.75" customHeight="1" x14ac:dyDescent="0.25">
      <c r="A124" s="57"/>
      <c r="B124" s="59"/>
      <c r="C124" s="25" t="s">
        <v>22</v>
      </c>
      <c r="D124" s="25"/>
      <c r="E124" s="28"/>
      <c r="F124" s="28"/>
      <c r="G124" s="27">
        <v>1.0416666666666667E-3</v>
      </c>
      <c r="H124" s="27">
        <f t="shared" si="20"/>
        <v>3.5937499999999997E-2</v>
      </c>
      <c r="M124" s="12"/>
      <c r="N124" s="12"/>
      <c r="O124" s="12"/>
    </row>
    <row r="125" spans="1:23" ht="15.75" customHeight="1" x14ac:dyDescent="0.25">
      <c r="A125" s="57"/>
      <c r="B125" s="59"/>
      <c r="C125" s="14" t="s">
        <v>3</v>
      </c>
      <c r="D125" s="14">
        <v>800</v>
      </c>
      <c r="E125" s="17">
        <f>(G125/(D125/1000))/IF($C$5,1,0.621371192)</f>
        <v>5.0781249999999984E-3</v>
      </c>
      <c r="F125" s="18">
        <f>$L$1/E125</f>
        <v>8.205128205128208</v>
      </c>
      <c r="G125" s="16">
        <f>INDEX('4.1 TRACK'!$A$2:$J$302,$B$5,MATCH(C125,'4.1 TRACK'!$A$1:$J$1,0))</f>
        <v>4.0624999999999993E-3</v>
      </c>
      <c r="H125" s="16">
        <f t="shared" si="20"/>
        <v>3.9999999999999994E-2</v>
      </c>
      <c r="M125" s="12"/>
      <c r="N125" s="12"/>
      <c r="O125" s="12"/>
    </row>
    <row r="126" spans="1:23" ht="15.75" customHeight="1" x14ac:dyDescent="0.25">
      <c r="A126" s="57"/>
      <c r="B126" s="59"/>
      <c r="C126" s="22" t="s">
        <v>23</v>
      </c>
      <c r="D126" s="22"/>
      <c r="E126" s="23"/>
      <c r="F126" s="23"/>
      <c r="G126" s="24">
        <v>6.9444444444444441E-3</v>
      </c>
      <c r="H126" s="24">
        <f t="shared" si="20"/>
        <v>4.6944444444444441E-2</v>
      </c>
      <c r="M126" s="12"/>
      <c r="N126" s="12"/>
      <c r="O126" s="12"/>
    </row>
    <row r="127" spans="1:23" ht="6" customHeight="1" x14ac:dyDescent="0.25"/>
    <row r="128" spans="1:23" ht="15.75" customHeight="1" x14ac:dyDescent="0.25">
      <c r="A128" s="57">
        <v>10</v>
      </c>
      <c r="B128" s="59" t="s">
        <v>81</v>
      </c>
      <c r="C128" s="22" t="s">
        <v>24</v>
      </c>
      <c r="D128" s="22"/>
      <c r="E128" s="23"/>
      <c r="F128" s="23"/>
      <c r="G128" s="24">
        <v>1.0416666666666666E-2</v>
      </c>
      <c r="H128" s="24">
        <f>G128</f>
        <v>1.0416666666666666E-2</v>
      </c>
      <c r="J128" s="60" t="s">
        <v>95</v>
      </c>
      <c r="K128" s="15">
        <v>1.5</v>
      </c>
      <c r="L128" s="14" t="s">
        <v>36</v>
      </c>
      <c r="M128" s="16">
        <f>(INDEX('4.2 TEMPO'!$A$2:$F$302,$B$5,MATCH(L128,'4.2 TEMPO'!$A$1:$F$1,0)))/IF($C$5,1,0.621371192)</f>
        <v>6.0879629629629643E-3</v>
      </c>
      <c r="N128" s="18">
        <f t="shared" ref="N128:N132" si="21">$L$1/M128</f>
        <v>6.8441064638783251</v>
      </c>
      <c r="O128" s="62">
        <f>IF($C$5,K128*M128,K128*0.621371192*M128)</f>
        <v>9.131944444444446E-3</v>
      </c>
      <c r="Q128" s="30" t="s">
        <v>108</v>
      </c>
      <c r="R128" s="14">
        <v>13</v>
      </c>
      <c r="S128" s="19">
        <v>1.0416666666666667E-4</v>
      </c>
      <c r="T128" s="14" t="s">
        <v>109</v>
      </c>
      <c r="U128" s="20">
        <f>(INDEX('4.3 LONG'!$A$2:$K$302,$B$5,9)+S128)/IF($C$5,1,0.621371192)</f>
        <v>6.1921296296296308E-3</v>
      </c>
      <c r="V128" s="18">
        <f t="shared" ref="V128" si="22">$L$1/U128</f>
        <v>6.7289719626168205</v>
      </c>
      <c r="W128" s="62">
        <f>IF($C$5,R128*U128,R128*0.621371192*U128)</f>
        <v>8.04976851851852E-2</v>
      </c>
    </row>
    <row r="129" spans="1:23" ht="15.75" customHeight="1" x14ac:dyDescent="0.25">
      <c r="A129" s="57"/>
      <c r="B129" s="59"/>
      <c r="C129" s="14" t="s">
        <v>1</v>
      </c>
      <c r="D129" s="14">
        <v>400</v>
      </c>
      <c r="E129" s="17">
        <f>(G129/(D129/1000))/IF($C$5,1,0.621371192)</f>
        <v>5.0057870370370369E-3</v>
      </c>
      <c r="F129" s="18">
        <f>$L$1/E129</f>
        <v>8.3236994219653173</v>
      </c>
      <c r="G129" s="16">
        <f>INDEX('4.1 TRACK'!$A$2:$J$302,$B$5,MATCH(C129,'4.1 TRACK'!$A$1:$J$1,0))</f>
        <v>2.0023148148148148E-3</v>
      </c>
      <c r="H129" s="16">
        <f>G129+H128</f>
        <v>1.241898148148148E-2</v>
      </c>
      <c r="J129" s="60"/>
      <c r="K129" s="15">
        <v>3.5</v>
      </c>
      <c r="L129" s="14" t="s">
        <v>39</v>
      </c>
      <c r="M129" s="16">
        <f>(INDEX('4.2 TEMPO'!$A$2:$F$302,$B$5,MATCH(L129,'4.2 TEMPO'!$A$1:$F$1,0)))/IF($C$5,1,0.621371192)</f>
        <v>5.5092592592592589E-3</v>
      </c>
      <c r="N129" s="18">
        <f t="shared" si="21"/>
        <v>7.5630252100840334</v>
      </c>
      <c r="O129" s="62">
        <f>IF($C$5,K129*M129,K129*0.621371192*M129)+O128</f>
        <v>2.8414351851851854E-2</v>
      </c>
    </row>
    <row r="130" spans="1:23" ht="15.75" customHeight="1" x14ac:dyDescent="0.25">
      <c r="A130" s="57"/>
      <c r="B130" s="59"/>
      <c r="C130" s="25" t="s">
        <v>22</v>
      </c>
      <c r="D130" s="25"/>
      <c r="E130" s="28"/>
      <c r="F130" s="28"/>
      <c r="G130" s="27">
        <v>1.0416666666666667E-3</v>
      </c>
      <c r="H130" s="27">
        <f t="shared" ref="H130:H140" si="23">G130+H129</f>
        <v>1.3460648148148147E-2</v>
      </c>
      <c r="J130" s="60"/>
      <c r="K130" s="15">
        <v>1.5</v>
      </c>
      <c r="L130" s="14" t="s">
        <v>36</v>
      </c>
      <c r="M130" s="16">
        <f>(INDEX('4.2 TEMPO'!$A$2:$F$302,$B$5,MATCH(L130,'4.2 TEMPO'!$A$1:$F$1,0)))/IF($C$5,1,0.621371192)</f>
        <v>6.0879629629629643E-3</v>
      </c>
      <c r="N130" s="18">
        <f t="shared" si="21"/>
        <v>6.8441064638783251</v>
      </c>
      <c r="O130" s="62">
        <f>IF($C$5,K130*M130,K130*0.621371192*M130)+O129</f>
        <v>3.75462962962963E-2</v>
      </c>
    </row>
    <row r="131" spans="1:23" ht="15.75" customHeight="1" x14ac:dyDescent="0.25">
      <c r="A131" s="57"/>
      <c r="B131" s="59"/>
      <c r="C131" s="14" t="s">
        <v>1</v>
      </c>
      <c r="D131" s="14">
        <v>400</v>
      </c>
      <c r="E131" s="17">
        <f>(G131/(D131/1000))/IF($C$5,1,0.621371192)</f>
        <v>5.0057870370370369E-3</v>
      </c>
      <c r="F131" s="18">
        <f>$L$1/E131</f>
        <v>8.3236994219653173</v>
      </c>
      <c r="G131" s="16">
        <f>INDEX('4.1 TRACK'!$A$2:$J$302,$B$5,MATCH(C131,'4.1 TRACK'!$A$1:$J$1,0))</f>
        <v>2.0023148148148148E-3</v>
      </c>
      <c r="H131" s="16">
        <f t="shared" si="23"/>
        <v>1.5462962962962961E-2</v>
      </c>
      <c r="J131" s="60"/>
      <c r="K131" s="15">
        <v>3.5</v>
      </c>
      <c r="L131" s="14" t="s">
        <v>39</v>
      </c>
      <c r="M131" s="16">
        <f>(INDEX('4.2 TEMPO'!$A$2:$F$302,$B$5,MATCH(L131,'4.2 TEMPO'!$A$1:$F$1,0)))/IF($C$5,1,0.621371192)</f>
        <v>5.5092592592592589E-3</v>
      </c>
      <c r="N131" s="18">
        <f t="shared" si="21"/>
        <v>7.5630252100840334</v>
      </c>
      <c r="O131" s="62">
        <f t="shared" ref="O131:O132" si="24">IF($C$5,K131*M131,K131*0.621371192*M131)+O130</f>
        <v>5.6828703703703708E-2</v>
      </c>
    </row>
    <row r="132" spans="1:23" ht="15.75" customHeight="1" x14ac:dyDescent="0.25">
      <c r="A132" s="57"/>
      <c r="B132" s="59"/>
      <c r="C132" s="25" t="s">
        <v>22</v>
      </c>
      <c r="D132" s="25"/>
      <c r="E132" s="28"/>
      <c r="F132" s="28"/>
      <c r="G132" s="27">
        <v>1.0416666666666667E-3</v>
      </c>
      <c r="H132" s="27">
        <f t="shared" si="23"/>
        <v>1.650462962962963E-2</v>
      </c>
      <c r="J132" s="60"/>
      <c r="K132" s="15">
        <v>1.5</v>
      </c>
      <c r="L132" s="14" t="s">
        <v>36</v>
      </c>
      <c r="M132" s="16">
        <f>(INDEX('4.2 TEMPO'!$A$2:$F$302,$B$5,MATCH(L132,'4.2 TEMPO'!$A$1:$F$1,0)))/IF($C$5,1,0.621371192)</f>
        <v>6.0879629629629643E-3</v>
      </c>
      <c r="N132" s="18">
        <f t="shared" si="21"/>
        <v>6.8441064638783251</v>
      </c>
      <c r="O132" s="62">
        <f t="shared" si="24"/>
        <v>6.5960648148148157E-2</v>
      </c>
    </row>
    <row r="133" spans="1:23" ht="15.75" customHeight="1" x14ac:dyDescent="0.25">
      <c r="A133" s="57"/>
      <c r="B133" s="59"/>
      <c r="C133" s="14" t="s">
        <v>1</v>
      </c>
      <c r="D133" s="14">
        <v>400</v>
      </c>
      <c r="E133" s="17">
        <f>(G133/(D133/1000))/IF($C$5,1,0.621371192)</f>
        <v>5.0057870370370369E-3</v>
      </c>
      <c r="F133" s="18">
        <f>$L$1/E133</f>
        <v>8.3236994219653173</v>
      </c>
      <c r="G133" s="16">
        <f>INDEX('4.1 TRACK'!$A$2:$J$302,$B$5,MATCH(C133,'4.1 TRACK'!$A$1:$J$1,0))</f>
        <v>2.0023148148148148E-3</v>
      </c>
      <c r="H133" s="16">
        <f t="shared" si="23"/>
        <v>1.8506944444444444E-2</v>
      </c>
    </row>
    <row r="134" spans="1:23" ht="15.75" customHeight="1" x14ac:dyDescent="0.25">
      <c r="A134" s="57"/>
      <c r="B134" s="59"/>
      <c r="C134" s="25" t="s">
        <v>22</v>
      </c>
      <c r="D134" s="25"/>
      <c r="E134" s="28"/>
      <c r="F134" s="28"/>
      <c r="G134" s="27">
        <v>1.0416666666666667E-3</v>
      </c>
      <c r="H134" s="27">
        <f t="shared" si="23"/>
        <v>1.954861111111111E-2</v>
      </c>
    </row>
    <row r="135" spans="1:23" s="6" customFormat="1" ht="15.75" customHeight="1" x14ac:dyDescent="0.25">
      <c r="A135" s="57"/>
      <c r="B135" s="59"/>
      <c r="C135" s="14" t="s">
        <v>1</v>
      </c>
      <c r="D135" s="14">
        <v>400</v>
      </c>
      <c r="E135" s="17">
        <f>(G135/(D135/1000))/IF($C$5,1,0.621371192)</f>
        <v>5.0057870370370369E-3</v>
      </c>
      <c r="F135" s="18">
        <f>$L$1/E135</f>
        <v>8.3236994219653173</v>
      </c>
      <c r="G135" s="16">
        <f>INDEX('4.1 TRACK'!$A$2:$J$302,$B$5,MATCH(C135,'4.1 TRACK'!$A$1:$J$1,0))</f>
        <v>2.0023148148148148E-3</v>
      </c>
      <c r="H135" s="16">
        <f t="shared" si="23"/>
        <v>2.1550925925925925E-2</v>
      </c>
      <c r="J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s="6" customFormat="1" ht="15.75" customHeight="1" x14ac:dyDescent="0.25">
      <c r="A136" s="57"/>
      <c r="B136" s="59"/>
      <c r="C136" s="25" t="s">
        <v>22</v>
      </c>
      <c r="D136" s="25"/>
      <c r="E136" s="28"/>
      <c r="F136" s="28"/>
      <c r="G136" s="27">
        <v>1.0416666666666667E-3</v>
      </c>
      <c r="H136" s="27">
        <f t="shared" si="23"/>
        <v>2.2592592592592591E-2</v>
      </c>
      <c r="J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s="6" customFormat="1" ht="15.75" customHeight="1" x14ac:dyDescent="0.25">
      <c r="A137" s="57"/>
      <c r="B137" s="59"/>
      <c r="C137" s="14" t="s">
        <v>1</v>
      </c>
      <c r="D137" s="14">
        <v>400</v>
      </c>
      <c r="E137" s="17">
        <f>(G137/(D137/1000))/IF($C$5,1,0.621371192)</f>
        <v>5.0057870370370369E-3</v>
      </c>
      <c r="F137" s="18">
        <f>$L$1/E137</f>
        <v>8.3236994219653173</v>
      </c>
      <c r="G137" s="16">
        <f>INDEX('4.1 TRACK'!$A$2:$J$302,$B$5,MATCH(C137,'4.1 TRACK'!$A$1:$J$1,0))</f>
        <v>2.0023148148148148E-3</v>
      </c>
      <c r="H137" s="16">
        <f t="shared" si="23"/>
        <v>2.4594907407407406E-2</v>
      </c>
      <c r="J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s="6" customFormat="1" ht="15.75" customHeight="1" x14ac:dyDescent="0.25">
      <c r="A138" s="57"/>
      <c r="B138" s="59"/>
      <c r="C138" s="25" t="s">
        <v>22</v>
      </c>
      <c r="D138" s="25"/>
      <c r="E138" s="28"/>
      <c r="F138" s="28"/>
      <c r="G138" s="27">
        <v>1.0416666666666667E-3</v>
      </c>
      <c r="H138" s="27">
        <f t="shared" si="23"/>
        <v>2.5636574074074072E-2</v>
      </c>
      <c r="J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s="6" customFormat="1" ht="15.75" customHeight="1" x14ac:dyDescent="0.25">
      <c r="A139" s="57"/>
      <c r="B139" s="59"/>
      <c r="C139" s="14" t="s">
        <v>1</v>
      </c>
      <c r="D139" s="14">
        <v>400</v>
      </c>
      <c r="E139" s="17">
        <f>(G139/(D139/1000))/IF($C$5,1,0.621371192)</f>
        <v>5.0057870370370369E-3</v>
      </c>
      <c r="F139" s="18">
        <f>$L$1/E139</f>
        <v>8.3236994219653173</v>
      </c>
      <c r="G139" s="16">
        <f>INDEX('4.1 TRACK'!$A$2:$J$302,$B$5,MATCH(C139,'4.1 TRACK'!$A$1:$J$1,0))</f>
        <v>2.0023148148148148E-3</v>
      </c>
      <c r="H139" s="16">
        <f t="shared" si="23"/>
        <v>2.7638888888888886E-2</v>
      </c>
      <c r="J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s="6" customFormat="1" ht="15.75" customHeight="1" x14ac:dyDescent="0.25">
      <c r="A140" s="57"/>
      <c r="B140" s="59"/>
      <c r="C140" s="22" t="s">
        <v>56</v>
      </c>
      <c r="D140" s="22"/>
      <c r="E140" s="23"/>
      <c r="F140" s="23"/>
      <c r="G140" s="24">
        <v>1.736111111111111E-3</v>
      </c>
      <c r="H140" s="24">
        <f t="shared" si="23"/>
        <v>2.9374999999999998E-2</v>
      </c>
      <c r="J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s="6" customFormat="1" ht="15.75" customHeight="1" x14ac:dyDescent="0.25">
      <c r="A141" s="57"/>
      <c r="B141" s="59"/>
      <c r="C141" s="14" t="s">
        <v>1</v>
      </c>
      <c r="D141" s="14">
        <v>400</v>
      </c>
      <c r="E141" s="17">
        <f>(G141/(D141/1000))/IF($C$5,1,0.621371192)</f>
        <v>5.0057870370370369E-3</v>
      </c>
      <c r="F141" s="18">
        <f>$L$1/E141</f>
        <v>8.3236994219653173</v>
      </c>
      <c r="G141" s="16">
        <f>INDEX('4.1 TRACK'!$A$2:$J$302,$B$5,MATCH(C141,'4.1 TRACK'!$A$1:$J$1,0))</f>
        <v>2.0023148148148148E-3</v>
      </c>
      <c r="H141" s="16">
        <f>G141+H140</f>
        <v>3.1377314814814816E-2</v>
      </c>
      <c r="J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s="6" customFormat="1" ht="15.75" customHeight="1" x14ac:dyDescent="0.25">
      <c r="A142" s="57"/>
      <c r="B142" s="59"/>
      <c r="C142" s="25" t="s">
        <v>22</v>
      </c>
      <c r="D142" s="25"/>
      <c r="E142" s="28"/>
      <c r="F142" s="28"/>
      <c r="G142" s="27">
        <v>1.0416666666666667E-3</v>
      </c>
      <c r="H142" s="27">
        <f t="shared" ref="H142:H152" si="25">G142+H141</f>
        <v>3.2418981481481486E-2</v>
      </c>
      <c r="J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s="6" customFormat="1" ht="15.75" customHeight="1" x14ac:dyDescent="0.25">
      <c r="A143" s="57"/>
      <c r="B143" s="59"/>
      <c r="C143" s="14" t="s">
        <v>1</v>
      </c>
      <c r="D143" s="14">
        <v>400</v>
      </c>
      <c r="E143" s="17">
        <f>(G143/(D143/1000))/IF($C$5,1,0.621371192)</f>
        <v>5.0057870370370369E-3</v>
      </c>
      <c r="F143" s="18">
        <f>$L$1/E143</f>
        <v>8.3236994219653173</v>
      </c>
      <c r="G143" s="16">
        <f>INDEX('4.1 TRACK'!$A$2:$J$302,$B$5,MATCH(C143,'4.1 TRACK'!$A$1:$J$1,0))</f>
        <v>2.0023148148148148E-3</v>
      </c>
      <c r="H143" s="16">
        <f t="shared" si="25"/>
        <v>3.4421296296296304E-2</v>
      </c>
      <c r="J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s="6" customFormat="1" ht="15.75" customHeight="1" x14ac:dyDescent="0.25">
      <c r="A144" s="57"/>
      <c r="B144" s="59"/>
      <c r="C144" s="25" t="s">
        <v>22</v>
      </c>
      <c r="D144" s="25"/>
      <c r="E144" s="28"/>
      <c r="F144" s="28"/>
      <c r="G144" s="27">
        <v>1.0416666666666667E-3</v>
      </c>
      <c r="H144" s="27">
        <f t="shared" si="25"/>
        <v>3.5462962962962974E-2</v>
      </c>
      <c r="J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s="6" customFormat="1" ht="15.75" customHeight="1" x14ac:dyDescent="0.25">
      <c r="A145" s="57"/>
      <c r="B145" s="59"/>
      <c r="C145" s="14" t="s">
        <v>1</v>
      </c>
      <c r="D145" s="14">
        <v>400</v>
      </c>
      <c r="E145" s="17">
        <f>(G145/(D145/1000))/IF($C$5,1,0.621371192)</f>
        <v>5.0057870370370369E-3</v>
      </c>
      <c r="F145" s="18">
        <f>$L$1/E145</f>
        <v>8.3236994219653173</v>
      </c>
      <c r="G145" s="16">
        <f>INDEX('4.1 TRACK'!$A$2:$J$302,$B$5,MATCH(C145,'4.1 TRACK'!$A$1:$J$1,0))</f>
        <v>2.0023148148148148E-3</v>
      </c>
      <c r="H145" s="16">
        <f t="shared" si="25"/>
        <v>3.7465277777777792E-2</v>
      </c>
      <c r="J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s="6" customFormat="1" ht="15.75" customHeight="1" x14ac:dyDescent="0.25">
      <c r="A146" s="57"/>
      <c r="B146" s="59"/>
      <c r="C146" s="25" t="s">
        <v>22</v>
      </c>
      <c r="D146" s="25"/>
      <c r="E146" s="28"/>
      <c r="F146" s="28"/>
      <c r="G146" s="27">
        <v>1.0416666666666667E-3</v>
      </c>
      <c r="H146" s="27">
        <f t="shared" si="25"/>
        <v>3.8506944444444462E-2</v>
      </c>
      <c r="J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s="6" customFormat="1" ht="15.75" customHeight="1" x14ac:dyDescent="0.25">
      <c r="A147" s="57"/>
      <c r="B147" s="59"/>
      <c r="C147" s="14" t="s">
        <v>1</v>
      </c>
      <c r="D147" s="14">
        <v>400</v>
      </c>
      <c r="E147" s="17">
        <f>(G147/(D147/1000))/IF($C$5,1,0.621371192)</f>
        <v>5.0057870370370369E-3</v>
      </c>
      <c r="F147" s="18">
        <f>$L$1/E147</f>
        <v>8.3236994219653173</v>
      </c>
      <c r="G147" s="16">
        <f>INDEX('4.1 TRACK'!$A$2:$J$302,$B$5,MATCH(C147,'4.1 TRACK'!$A$1:$J$1,0))</f>
        <v>2.0023148148148148E-3</v>
      </c>
      <c r="H147" s="16">
        <f t="shared" si="25"/>
        <v>4.050925925925928E-2</v>
      </c>
      <c r="J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s="6" customFormat="1" ht="15.75" customHeight="1" x14ac:dyDescent="0.25">
      <c r="A148" s="57"/>
      <c r="B148" s="59"/>
      <c r="C148" s="25" t="s">
        <v>22</v>
      </c>
      <c r="D148" s="25"/>
      <c r="E148" s="28"/>
      <c r="F148" s="28"/>
      <c r="G148" s="27">
        <v>1.0416666666666667E-3</v>
      </c>
      <c r="H148" s="27">
        <f t="shared" si="25"/>
        <v>4.1550925925925949E-2</v>
      </c>
      <c r="J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s="6" customFormat="1" ht="15.75" customHeight="1" x14ac:dyDescent="0.25">
      <c r="A149" s="57"/>
      <c r="B149" s="59"/>
      <c r="C149" s="14" t="s">
        <v>1</v>
      </c>
      <c r="D149" s="14">
        <v>400</v>
      </c>
      <c r="E149" s="17">
        <f>(G149/(D149/1000))/IF($C$5,1,0.621371192)</f>
        <v>5.0057870370370369E-3</v>
      </c>
      <c r="F149" s="18">
        <f>$L$1/E149</f>
        <v>8.3236994219653173</v>
      </c>
      <c r="G149" s="16">
        <f>INDEX('4.1 TRACK'!$A$2:$J$302,$B$5,MATCH(C149,'4.1 TRACK'!$A$1:$J$1,0))</f>
        <v>2.0023148148148148E-3</v>
      </c>
      <c r="H149" s="16">
        <f t="shared" si="25"/>
        <v>4.3553240740740767E-2</v>
      </c>
      <c r="J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s="6" customFormat="1" ht="15.75" customHeight="1" x14ac:dyDescent="0.25">
      <c r="A150" s="57"/>
      <c r="B150" s="59"/>
      <c r="C150" s="25" t="s">
        <v>22</v>
      </c>
      <c r="D150" s="25"/>
      <c r="E150" s="28"/>
      <c r="F150" s="28"/>
      <c r="G150" s="27">
        <v>1.0416666666666667E-3</v>
      </c>
      <c r="H150" s="27">
        <f t="shared" si="25"/>
        <v>4.4594907407407437E-2</v>
      </c>
      <c r="J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 x14ac:dyDescent="0.25">
      <c r="A151" s="57"/>
      <c r="B151" s="59"/>
      <c r="C151" s="14" t="s">
        <v>1</v>
      </c>
      <c r="D151" s="14">
        <v>400</v>
      </c>
      <c r="E151" s="17">
        <f>(G151/(D151/1000))/IF($C$5,1,0.621371192)</f>
        <v>5.0057870370370369E-3</v>
      </c>
      <c r="F151" s="18">
        <f>$L$1/E151</f>
        <v>8.3236994219653173</v>
      </c>
      <c r="G151" s="16">
        <f>INDEX('4.1 TRACK'!$A$2:$J$302,$B$5,MATCH(C151,'4.1 TRACK'!$A$1:$J$1,0))</f>
        <v>2.0023148148148148E-3</v>
      </c>
      <c r="H151" s="16">
        <f t="shared" si="25"/>
        <v>4.6597222222222255E-2</v>
      </c>
    </row>
    <row r="152" spans="1:23" ht="15.75" customHeight="1" x14ac:dyDescent="0.25">
      <c r="A152" s="57"/>
      <c r="B152" s="59"/>
      <c r="C152" s="22" t="s">
        <v>23</v>
      </c>
      <c r="D152" s="22"/>
      <c r="E152" s="23"/>
      <c r="F152" s="23"/>
      <c r="G152" s="24">
        <v>6.9444444444444441E-3</v>
      </c>
      <c r="H152" s="24">
        <f t="shared" si="25"/>
        <v>5.3541666666666696E-2</v>
      </c>
    </row>
    <row r="153" spans="1:23" ht="15.75" customHeight="1" x14ac:dyDescent="0.25"/>
    <row r="154" spans="1:23" ht="15.75" customHeight="1" x14ac:dyDescent="0.25">
      <c r="A154" s="57">
        <v>9</v>
      </c>
      <c r="B154" s="59"/>
      <c r="C154" s="22" t="s">
        <v>24</v>
      </c>
      <c r="D154" s="22"/>
      <c r="E154" s="23"/>
      <c r="F154" s="23"/>
      <c r="G154" s="24">
        <f>INDEX('4.1 TRACK'!$A$2:$J$302,$B$5,8)</f>
        <v>8.3101851851851861E-3</v>
      </c>
      <c r="H154" s="24">
        <f>G154</f>
        <v>8.3101851851851861E-3</v>
      </c>
      <c r="J154" s="29" t="s">
        <v>48</v>
      </c>
      <c r="K154" s="15">
        <v>8</v>
      </c>
      <c r="L154" s="14" t="s">
        <v>39</v>
      </c>
      <c r="M154" s="16">
        <f>(INDEX('4.2 TEMPO'!$A$2:$F$302,$B$5,MATCH(L154,'4.2 TEMPO'!$A$1:$F$1,0)))/IF($C$5,1,0.621371192)</f>
        <v>5.5092592592592589E-3</v>
      </c>
      <c r="N154" s="18">
        <f t="shared" ref="N154" si="26">$L$1/M154</f>
        <v>7.5630252100840334</v>
      </c>
      <c r="O154" s="62">
        <f>IF($C$5,K154*M154,K154*0.621371192*M154)</f>
        <v>4.4074074074074071E-2</v>
      </c>
      <c r="Q154" s="30" t="s">
        <v>110</v>
      </c>
      <c r="R154" s="14">
        <v>21</v>
      </c>
      <c r="S154" s="19">
        <v>2.199074074074074E-4</v>
      </c>
      <c r="T154" s="14" t="s">
        <v>18</v>
      </c>
      <c r="U154" s="20">
        <f>(INDEX('4.3 LONG'!$A$2:$K$302,$B$5,9)+S154)/IF($C$5,1,0.621371192)</f>
        <v>6.3078703703703717E-3</v>
      </c>
      <c r="V154" s="18">
        <f>$L$1/U154</f>
        <v>6.6055045871559619</v>
      </c>
      <c r="W154" s="62">
        <f>IF($C$5,R154*U154,R154*0.621371192*U154)</f>
        <v>0.13246527777777781</v>
      </c>
    </row>
    <row r="155" spans="1:23" ht="15.75" customHeight="1" x14ac:dyDescent="0.25">
      <c r="A155" s="57"/>
      <c r="B155" s="59"/>
      <c r="C155" s="14" t="s">
        <v>3</v>
      </c>
      <c r="D155" s="14">
        <v>800</v>
      </c>
      <c r="E155" s="17">
        <f>(G155/(D155/1000))/IF($C$5,1,0.621371192)</f>
        <v>5.0781249999999984E-3</v>
      </c>
      <c r="F155" s="18">
        <f>$L$1/E155</f>
        <v>8.205128205128208</v>
      </c>
      <c r="G155" s="16">
        <f>INDEX('4.1 TRACK'!$A$2:$J$302,$B$5,MATCH(C155,'4.1 TRACK'!$A$1:$J$1,0))</f>
        <v>4.0624999999999993E-3</v>
      </c>
      <c r="H155" s="16">
        <f>G155+H154</f>
        <v>1.2372685185185184E-2</v>
      </c>
      <c r="J155" s="50"/>
      <c r="K155" s="51"/>
      <c r="L155" s="50"/>
      <c r="M155" s="52"/>
      <c r="N155" s="53"/>
      <c r="O155" s="52"/>
    </row>
    <row r="156" spans="1:23" ht="15.75" customHeight="1" x14ac:dyDescent="0.25">
      <c r="A156" s="57"/>
      <c r="B156" s="59"/>
      <c r="C156" s="25" t="s">
        <v>22</v>
      </c>
      <c r="D156" s="25"/>
      <c r="E156" s="28"/>
      <c r="F156" s="28"/>
      <c r="G156" s="27">
        <v>1.3888888888888889E-3</v>
      </c>
      <c r="H156" s="27">
        <f t="shared" ref="H156:H162" si="27">G156+H155</f>
        <v>1.3761574074074074E-2</v>
      </c>
      <c r="J156" s="50"/>
      <c r="K156" s="51"/>
      <c r="L156" s="50"/>
      <c r="M156" s="52"/>
      <c r="N156" s="53"/>
      <c r="O156" s="52"/>
    </row>
    <row r="157" spans="1:23" ht="15.75" customHeight="1" x14ac:dyDescent="0.25">
      <c r="A157" s="57"/>
      <c r="B157" s="59"/>
      <c r="C157" s="14" t="s">
        <v>3</v>
      </c>
      <c r="D157" s="14">
        <v>800</v>
      </c>
      <c r="E157" s="17">
        <f>(G157/(D157/1000))/IF($C$5,1,0.621371192)</f>
        <v>5.0781249999999984E-3</v>
      </c>
      <c r="F157" s="18">
        <f>$L$1/E157</f>
        <v>8.205128205128208</v>
      </c>
      <c r="G157" s="16">
        <f>INDEX('4.1 TRACK'!$A$2:$J$302,$B$5,MATCH(C157,'4.1 TRACK'!$A$1:$J$1,0))</f>
        <v>4.0624999999999993E-3</v>
      </c>
      <c r="H157" s="16">
        <f t="shared" si="27"/>
        <v>1.7824074074074072E-2</v>
      </c>
    </row>
    <row r="158" spans="1:23" ht="15.75" customHeight="1" x14ac:dyDescent="0.25">
      <c r="A158" s="57"/>
      <c r="B158" s="59"/>
      <c r="C158" s="25" t="s">
        <v>22</v>
      </c>
      <c r="D158" s="25"/>
      <c r="E158" s="28"/>
      <c r="F158" s="28"/>
      <c r="G158" s="27">
        <v>1.3888888888888889E-3</v>
      </c>
      <c r="H158" s="27">
        <f t="shared" si="27"/>
        <v>1.9212962962962959E-2</v>
      </c>
    </row>
    <row r="159" spans="1:23" ht="15.75" customHeight="1" x14ac:dyDescent="0.25">
      <c r="A159" s="57"/>
      <c r="B159" s="59"/>
      <c r="C159" s="14" t="s">
        <v>3</v>
      </c>
      <c r="D159" s="14">
        <v>800</v>
      </c>
      <c r="E159" s="17">
        <f>(G159/(D159/1000))/IF($C$5,1,0.621371192)</f>
        <v>5.0781249999999984E-3</v>
      </c>
      <c r="F159" s="18">
        <f>$L$1/E159</f>
        <v>8.205128205128208</v>
      </c>
      <c r="G159" s="16">
        <f>INDEX('4.1 TRACK'!$A$2:$J$302,$B$5,MATCH(C159,'4.1 TRACK'!$A$1:$J$1,0))</f>
        <v>4.0624999999999993E-3</v>
      </c>
      <c r="H159" s="16">
        <f t="shared" si="27"/>
        <v>2.327546296296296E-2</v>
      </c>
    </row>
    <row r="160" spans="1:23" ht="15.75" customHeight="1" x14ac:dyDescent="0.25">
      <c r="A160" s="57"/>
      <c r="B160" s="59"/>
      <c r="C160" s="25" t="s">
        <v>22</v>
      </c>
      <c r="D160" s="25"/>
      <c r="E160" s="28"/>
      <c r="F160" s="28"/>
      <c r="G160" s="27">
        <v>1.3888888888888889E-3</v>
      </c>
      <c r="H160" s="27">
        <f t="shared" si="27"/>
        <v>2.4664351851851847E-2</v>
      </c>
    </row>
    <row r="161" spans="1:23" ht="15.75" customHeight="1" x14ac:dyDescent="0.25">
      <c r="A161" s="57"/>
      <c r="B161" s="59"/>
      <c r="C161" s="14" t="s">
        <v>3</v>
      </c>
      <c r="D161" s="14">
        <v>800</v>
      </c>
      <c r="E161" s="17">
        <f>(G161/(D161/1000))/IF($C$5,1,0.621371192)</f>
        <v>5.0781249999999984E-3</v>
      </c>
      <c r="F161" s="18">
        <f>$L$1/E161</f>
        <v>8.205128205128208</v>
      </c>
      <c r="G161" s="16">
        <f>INDEX('4.1 TRACK'!$A$2:$J$302,$B$5,MATCH(C161,'4.1 TRACK'!$A$1:$J$1,0))</f>
        <v>4.0624999999999993E-3</v>
      </c>
      <c r="H161" s="16">
        <f t="shared" si="27"/>
        <v>2.8726851851851847E-2</v>
      </c>
    </row>
    <row r="162" spans="1:23" ht="15.75" customHeight="1" x14ac:dyDescent="0.25">
      <c r="A162" s="57"/>
      <c r="B162" s="59"/>
      <c r="C162" s="22" t="s">
        <v>23</v>
      </c>
      <c r="D162" s="22"/>
      <c r="E162" s="23"/>
      <c r="F162" s="23"/>
      <c r="G162" s="24">
        <v>6.9444444444444441E-3</v>
      </c>
      <c r="H162" s="24">
        <f t="shared" si="27"/>
        <v>3.5671296296296291E-2</v>
      </c>
    </row>
    <row r="163" spans="1:23" ht="15.75" customHeight="1" x14ac:dyDescent="0.25">
      <c r="G163" s="12"/>
      <c r="H163" s="12"/>
    </row>
    <row r="164" spans="1:23" ht="15.75" customHeight="1" x14ac:dyDescent="0.25">
      <c r="A164" s="57">
        <v>8</v>
      </c>
      <c r="B164" s="59" t="s">
        <v>89</v>
      </c>
      <c r="C164" s="22" t="s">
        <v>24</v>
      </c>
      <c r="D164" s="22"/>
      <c r="E164" s="23"/>
      <c r="F164" s="23"/>
      <c r="G164" s="24">
        <v>1.0416666666666666E-2</v>
      </c>
      <c r="H164" s="24">
        <f>G164</f>
        <v>1.0416666666666666E-2</v>
      </c>
      <c r="J164" s="29" t="s">
        <v>47</v>
      </c>
      <c r="K164" s="15">
        <v>10</v>
      </c>
      <c r="L164" s="14" t="s">
        <v>39</v>
      </c>
      <c r="M164" s="16">
        <f>(INDEX('4.2 TEMPO'!$A$2:$F$302,$B$5,MATCH(L164,'4.2 TEMPO'!$A$1:$F$1,0)))/IF($C$5,1,0.621371192)</f>
        <v>5.5092592592592589E-3</v>
      </c>
      <c r="N164" s="18">
        <f t="shared" ref="N164" si="28">$L$1/M164</f>
        <v>7.5630252100840334</v>
      </c>
      <c r="O164" s="62">
        <f>IF($C$5,K164*M164,K164*0.621371192*M164)</f>
        <v>5.5092592592592589E-2</v>
      </c>
      <c r="Q164" s="30" t="s">
        <v>101</v>
      </c>
      <c r="R164" s="14">
        <v>16</v>
      </c>
      <c r="S164" s="19">
        <v>1.3888888888888889E-4</v>
      </c>
      <c r="T164" s="14" t="s">
        <v>17</v>
      </c>
      <c r="U164" s="20">
        <f>(INDEX('4.3 LONG'!$A$2:$K$302,$B$5,9)+S164)/IF($C$5,1,0.621371192)</f>
        <v>6.2268518518518532E-3</v>
      </c>
      <c r="V164" s="18">
        <f>$L$1/U164</f>
        <v>6.6914498141263925</v>
      </c>
      <c r="W164" s="62">
        <f>IF($C$5,R164*U164,R164*0.621371192*U164)</f>
        <v>9.9629629629629651E-2</v>
      </c>
    </row>
    <row r="165" spans="1:23" ht="15.75" customHeight="1" x14ac:dyDescent="0.25">
      <c r="A165" s="57"/>
      <c r="B165" s="59"/>
      <c r="C165" s="14" t="s">
        <v>5</v>
      </c>
      <c r="D165" s="14">
        <v>1200</v>
      </c>
      <c r="E165" s="17">
        <f>(G165/(D165/1000))/IF($C$5,1,0.621371192)</f>
        <v>5.1311728395061727E-3</v>
      </c>
      <c r="F165" s="18">
        <f>$L$1/E165</f>
        <v>8.1203007518796984</v>
      </c>
      <c r="G165" s="16">
        <f>INDEX('4.1 TRACK'!$A$2:$J$302,$B$5,MATCH(C165,'4.1 TRACK'!$A$1:$J$1,0))</f>
        <v>6.1574074074074074E-3</v>
      </c>
      <c r="H165" s="16">
        <f>G165+H164</f>
        <v>1.6574074074074074E-2</v>
      </c>
      <c r="J165" s="50"/>
      <c r="K165" s="51"/>
      <c r="L165" s="50"/>
      <c r="M165" s="52"/>
      <c r="N165" s="53"/>
      <c r="O165" s="52"/>
    </row>
    <row r="166" spans="1:23" ht="15.75" customHeight="1" x14ac:dyDescent="0.25">
      <c r="A166" s="57"/>
      <c r="B166" s="59"/>
      <c r="C166" s="25" t="s">
        <v>22</v>
      </c>
      <c r="D166" s="25"/>
      <c r="E166" s="28"/>
      <c r="F166" s="28"/>
      <c r="G166" s="27">
        <v>1.3888888888888889E-3</v>
      </c>
      <c r="H166" s="27">
        <f t="shared" ref="H166:H167" si="29">G166+H165</f>
        <v>1.7962962962962962E-2</v>
      </c>
      <c r="J166" s="50"/>
      <c r="K166" s="51"/>
      <c r="L166" s="50"/>
      <c r="M166" s="52"/>
      <c r="N166" s="53"/>
      <c r="O166" s="52"/>
    </row>
    <row r="167" spans="1:23" ht="15.75" customHeight="1" x14ac:dyDescent="0.25">
      <c r="A167" s="57"/>
      <c r="B167" s="59"/>
      <c r="C167" s="14" t="s">
        <v>5</v>
      </c>
      <c r="D167" s="14">
        <v>1200</v>
      </c>
      <c r="E167" s="17">
        <f>(G167/(D167/1000))/IF($C$5,1,0.621371192)</f>
        <v>5.1311728395061727E-3</v>
      </c>
      <c r="F167" s="18">
        <f>$L$1/E167</f>
        <v>8.1203007518796984</v>
      </c>
      <c r="G167" s="16">
        <f>INDEX('4.1 TRACK'!$A$2:$J$302,$B$5,MATCH(C167,'4.1 TRACK'!$A$1:$J$1,0))</f>
        <v>6.1574074074074074E-3</v>
      </c>
      <c r="H167" s="16">
        <f t="shared" si="29"/>
        <v>2.4120370370370368E-2</v>
      </c>
    </row>
    <row r="168" spans="1:23" ht="15.75" customHeight="1" x14ac:dyDescent="0.25">
      <c r="A168" s="57"/>
      <c r="B168" s="59"/>
      <c r="C168" s="22" t="s">
        <v>56</v>
      </c>
      <c r="D168" s="22"/>
      <c r="E168" s="23"/>
      <c r="F168" s="23"/>
      <c r="G168" s="24">
        <v>2.7777777777777779E-3</v>
      </c>
      <c r="H168" s="24">
        <f t="shared" ref="H168" si="30">G168+H167</f>
        <v>2.6898148148148147E-2</v>
      </c>
    </row>
    <row r="169" spans="1:23" ht="15.75" customHeight="1" x14ac:dyDescent="0.25">
      <c r="A169" s="57"/>
      <c r="B169" s="59"/>
      <c r="C169" s="14" t="s">
        <v>5</v>
      </c>
      <c r="D169" s="14">
        <v>1200</v>
      </c>
      <c r="E169" s="17">
        <f>(G169/(D169/1000))/IF($C$5,1,0.621371192)</f>
        <v>5.1311728395061727E-3</v>
      </c>
      <c r="F169" s="18">
        <f>$L$1/E169</f>
        <v>8.1203007518796984</v>
      </c>
      <c r="G169" s="16">
        <f>INDEX('4.1 TRACK'!$A$2:$J$302,$B$5,MATCH(C169,'4.1 TRACK'!$A$1:$J$1,0))</f>
        <v>6.1574074074074074E-3</v>
      </c>
      <c r="H169" s="16">
        <f>G169+H168</f>
        <v>3.3055555555555553E-2</v>
      </c>
    </row>
    <row r="170" spans="1:23" ht="15.75" customHeight="1" x14ac:dyDescent="0.25">
      <c r="A170" s="57"/>
      <c r="B170" s="59"/>
      <c r="C170" s="25" t="s">
        <v>22</v>
      </c>
      <c r="D170" s="25"/>
      <c r="E170" s="28"/>
      <c r="F170" s="28"/>
      <c r="G170" s="27">
        <v>1.3888888888888889E-3</v>
      </c>
      <c r="H170" s="27">
        <f t="shared" ref="H170:H172" si="31">G170+H169</f>
        <v>3.4444444444444444E-2</v>
      </c>
    </row>
    <row r="171" spans="1:23" s="6" customFormat="1" ht="15.75" customHeight="1" x14ac:dyDescent="0.25">
      <c r="A171" s="57"/>
      <c r="B171" s="59"/>
      <c r="C171" s="14" t="s">
        <v>5</v>
      </c>
      <c r="D171" s="14">
        <v>1200</v>
      </c>
      <c r="E171" s="17">
        <f>(G171/(D171/1000))/IF($C$5,1,0.621371192)</f>
        <v>5.1311728395061727E-3</v>
      </c>
      <c r="F171" s="18">
        <f>$L$1/E171</f>
        <v>8.1203007518796984</v>
      </c>
      <c r="G171" s="16">
        <f>INDEX('4.1 TRACK'!$A$2:$J$302,$B$5,MATCH(C171,'4.1 TRACK'!$A$1:$J$1,0))</f>
        <v>6.1574074074074074E-3</v>
      </c>
      <c r="H171" s="16">
        <f t="shared" si="31"/>
        <v>4.0601851851851854E-2</v>
      </c>
      <c r="J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s="6" customFormat="1" ht="15.75" customHeight="1" x14ac:dyDescent="0.25">
      <c r="A172" s="57"/>
      <c r="B172" s="59"/>
      <c r="C172" s="22" t="s">
        <v>56</v>
      </c>
      <c r="D172" s="22"/>
      <c r="E172" s="23"/>
      <c r="F172" s="23"/>
      <c r="G172" s="24">
        <v>2.7777777777777779E-3</v>
      </c>
      <c r="H172" s="24">
        <f t="shared" si="31"/>
        <v>4.3379629629629629E-2</v>
      </c>
      <c r="J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s="6" customFormat="1" ht="15.75" customHeight="1" x14ac:dyDescent="0.25">
      <c r="A173" s="57"/>
      <c r="B173" s="59"/>
      <c r="C173" s="14" t="s">
        <v>5</v>
      </c>
      <c r="D173" s="14">
        <v>1200</v>
      </c>
      <c r="E173" s="17">
        <f>(G173/(D173/1000))/IF($C$5,1,0.621371192)</f>
        <v>5.1311728395061727E-3</v>
      </c>
      <c r="F173" s="18">
        <f>$L$1/E173</f>
        <v>8.1203007518796984</v>
      </c>
      <c r="G173" s="16">
        <f>INDEX('4.1 TRACK'!$A$2:$J$302,$B$5,MATCH(C173,'4.1 TRACK'!$A$1:$J$1,0))</f>
        <v>6.1574074074074074E-3</v>
      </c>
      <c r="H173" s="16">
        <f>G173+H172</f>
        <v>4.9537037037037039E-2</v>
      </c>
      <c r="J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s="6" customFormat="1" ht="15.75" customHeight="1" x14ac:dyDescent="0.25">
      <c r="A174" s="57"/>
      <c r="B174" s="59"/>
      <c r="C174" s="25" t="s">
        <v>22</v>
      </c>
      <c r="D174" s="25"/>
      <c r="E174" s="28"/>
      <c r="F174" s="28"/>
      <c r="G174" s="27">
        <v>1.3888888888888889E-3</v>
      </c>
      <c r="H174" s="27">
        <f t="shared" ref="H174:H176" si="32">G174+H173</f>
        <v>5.092592592592593E-2</v>
      </c>
      <c r="J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s="6" customFormat="1" ht="15.75" customHeight="1" x14ac:dyDescent="0.25">
      <c r="A175" s="57"/>
      <c r="B175" s="59"/>
      <c r="C175" s="14" t="s">
        <v>5</v>
      </c>
      <c r="D175" s="14">
        <v>1200</v>
      </c>
      <c r="E175" s="17">
        <f>(G175/(D175/1000))/IF($C$5,1,0.621371192)</f>
        <v>5.1311728395061727E-3</v>
      </c>
      <c r="F175" s="18">
        <f>$L$1/E175</f>
        <v>8.1203007518796984</v>
      </c>
      <c r="G175" s="16">
        <f>INDEX('4.1 TRACK'!$A$2:$J$302,$B$5,MATCH(C175,'4.1 TRACK'!$A$1:$J$1,0))</f>
        <v>6.1574074074074074E-3</v>
      </c>
      <c r="H175" s="16">
        <f t="shared" si="32"/>
        <v>5.708333333333334E-2</v>
      </c>
      <c r="J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s="6" customFormat="1" ht="15.75" customHeight="1" x14ac:dyDescent="0.25">
      <c r="A176" s="57"/>
      <c r="B176" s="59"/>
      <c r="C176" s="22" t="s">
        <v>23</v>
      </c>
      <c r="D176" s="22"/>
      <c r="E176" s="23"/>
      <c r="F176" s="23"/>
      <c r="G176" s="24">
        <v>6.9444444444444441E-3</v>
      </c>
      <c r="H176" s="24">
        <f t="shared" si="32"/>
        <v>6.4027777777777781E-2</v>
      </c>
      <c r="J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 x14ac:dyDescent="0.25"/>
    <row r="178" spans="1:23" ht="15.75" customHeight="1" x14ac:dyDescent="0.25">
      <c r="A178" s="57">
        <v>7</v>
      </c>
      <c r="B178" s="59" t="s">
        <v>57</v>
      </c>
      <c r="C178" s="22" t="s">
        <v>24</v>
      </c>
      <c r="D178" s="22"/>
      <c r="E178" s="23"/>
      <c r="F178" s="23"/>
      <c r="G178" s="24">
        <v>1.0416666666666666E-2</v>
      </c>
      <c r="H178" s="24">
        <f>G178</f>
        <v>1.0416666666666666E-2</v>
      </c>
      <c r="J178" s="29" t="s">
        <v>48</v>
      </c>
      <c r="K178" s="15">
        <v>8</v>
      </c>
      <c r="L178" s="14" t="s">
        <v>39</v>
      </c>
      <c r="M178" s="16">
        <f>(INDEX('4.2 TEMPO'!$A$2:$F$302,$B$5,MATCH(L178,'4.2 TEMPO'!$A$1:$F$1,0)))/IF($C$5,1,0.621371192)</f>
        <v>5.5092592592592589E-3</v>
      </c>
      <c r="N178" s="18">
        <f t="shared" ref="N178" si="33">$L$1/M178</f>
        <v>7.5630252100840334</v>
      </c>
      <c r="O178" s="62">
        <f>IF($C$5,K178*M178,K178*0.621371192*M178)</f>
        <v>4.4074074074074071E-2</v>
      </c>
      <c r="Q178" s="30" t="s">
        <v>102</v>
      </c>
      <c r="R178" s="14">
        <v>22.5</v>
      </c>
      <c r="S178" s="19">
        <v>2.199074074074074E-4</v>
      </c>
      <c r="T178" s="14" t="s">
        <v>18</v>
      </c>
      <c r="U178" s="20">
        <f>(INDEX('4.3 LONG'!$A$2:$K$302,$B$5,9)+S178)/IF($C$5,1,0.621371192)</f>
        <v>6.3078703703703717E-3</v>
      </c>
      <c r="V178" s="18">
        <f>$L$1/U178</f>
        <v>6.6055045871559619</v>
      </c>
      <c r="W178" s="62">
        <f>IF($C$5,R178*U178,R178*0.621371192*U178)</f>
        <v>0.14192708333333337</v>
      </c>
    </row>
    <row r="179" spans="1:23" ht="15.75" customHeight="1" x14ac:dyDescent="0.25">
      <c r="A179" s="57"/>
      <c r="B179" s="59"/>
      <c r="C179" s="14" t="s">
        <v>4</v>
      </c>
      <c r="D179" s="14">
        <v>1000</v>
      </c>
      <c r="E179" s="17">
        <f>(G179/(D179/1000))/IF($C$5,1,0.621371192)</f>
        <v>5.1041666666666666E-3</v>
      </c>
      <c r="F179" s="18">
        <f>$L$1/E179</f>
        <v>8.1632653061224492</v>
      </c>
      <c r="G179" s="16">
        <f>INDEX('4.1 TRACK'!$A$2:$J$302,$B$5,MATCH(C179,'4.1 TRACK'!$A$1:$J$1,0))</f>
        <v>5.1041666666666666E-3</v>
      </c>
      <c r="H179" s="16">
        <f>G179+H178</f>
        <v>1.5520833333333333E-2</v>
      </c>
      <c r="J179" s="50"/>
      <c r="K179" s="51"/>
      <c r="L179" s="50"/>
      <c r="M179" s="52"/>
      <c r="N179" s="53"/>
      <c r="O179" s="52"/>
    </row>
    <row r="180" spans="1:23" ht="15.75" customHeight="1" x14ac:dyDescent="0.25">
      <c r="A180" s="57"/>
      <c r="B180" s="59"/>
      <c r="C180" s="25" t="s">
        <v>22</v>
      </c>
      <c r="D180" s="25"/>
      <c r="E180" s="28"/>
      <c r="F180" s="28"/>
      <c r="G180" s="27">
        <v>2.0833333333333333E-3</v>
      </c>
      <c r="H180" s="27">
        <f t="shared" ref="H180:H185" si="34">G180+H179</f>
        <v>1.7604166666666667E-2</v>
      </c>
      <c r="J180" s="50"/>
      <c r="K180" s="51"/>
      <c r="L180" s="50"/>
      <c r="M180" s="52"/>
      <c r="N180" s="53"/>
      <c r="O180" s="52"/>
    </row>
    <row r="181" spans="1:23" ht="15.75" customHeight="1" x14ac:dyDescent="0.25">
      <c r="A181" s="57"/>
      <c r="B181" s="59"/>
      <c r="C181" s="14" t="s">
        <v>7</v>
      </c>
      <c r="D181" s="14">
        <v>2000</v>
      </c>
      <c r="E181" s="17">
        <f>(G181/(D181/1000))/IF($C$5,1,0.621371192)</f>
        <v>5.2199074074074066E-3</v>
      </c>
      <c r="F181" s="18">
        <f>$L$1/E181</f>
        <v>7.9822616407982272</v>
      </c>
      <c r="G181" s="16">
        <f>INDEX('4.1 TRACK'!$A$2:$J$302,$B$5,MATCH(C181,'4.1 TRACK'!$A$1:$J$1,0))</f>
        <v>1.0439814814814813E-2</v>
      </c>
      <c r="H181" s="16">
        <f t="shared" si="34"/>
        <v>2.8043981481481482E-2</v>
      </c>
    </row>
    <row r="182" spans="1:23" ht="15.75" customHeight="1" x14ac:dyDescent="0.25">
      <c r="A182" s="57"/>
      <c r="B182" s="59"/>
      <c r="C182" s="25" t="s">
        <v>22</v>
      </c>
      <c r="D182" s="25"/>
      <c r="E182" s="28"/>
      <c r="F182" s="28"/>
      <c r="G182" s="27">
        <v>2.0833333333333333E-3</v>
      </c>
      <c r="H182" s="27">
        <f t="shared" si="34"/>
        <v>3.0127314814814815E-2</v>
      </c>
    </row>
    <row r="183" spans="1:23" ht="15.75" customHeight="1" x14ac:dyDescent="0.25">
      <c r="A183" s="57"/>
      <c r="B183" s="59"/>
      <c r="C183" s="14" t="s">
        <v>4</v>
      </c>
      <c r="D183" s="14">
        <v>1000</v>
      </c>
      <c r="E183" s="17">
        <f>(G183/(D183/1000))/IF($C$5,1,0.621371192)</f>
        <v>5.1041666666666666E-3</v>
      </c>
      <c r="F183" s="18">
        <f>$L$1/E183</f>
        <v>8.1632653061224492</v>
      </c>
      <c r="G183" s="16">
        <f>INDEX('4.1 TRACK'!$A$2:$J$302,$B$5,MATCH(C183,'4.1 TRACK'!$A$1:$J$1,0))</f>
        <v>5.1041666666666666E-3</v>
      </c>
      <c r="H183" s="16">
        <f t="shared" si="34"/>
        <v>3.5231481481481482E-2</v>
      </c>
    </row>
    <row r="184" spans="1:23" ht="15.75" customHeight="1" x14ac:dyDescent="0.25">
      <c r="A184" s="57"/>
      <c r="B184" s="59"/>
      <c r="C184" s="25" t="s">
        <v>22</v>
      </c>
      <c r="D184" s="25"/>
      <c r="E184" s="28"/>
      <c r="F184" s="28"/>
      <c r="G184" s="27">
        <v>2.0833333333333333E-3</v>
      </c>
      <c r="H184" s="27">
        <f t="shared" si="34"/>
        <v>3.7314814814814815E-2</v>
      </c>
    </row>
    <row r="185" spans="1:23" ht="15.75" customHeight="1" x14ac:dyDescent="0.25">
      <c r="A185" s="57"/>
      <c r="B185" s="59"/>
      <c r="C185" s="14" t="s">
        <v>4</v>
      </c>
      <c r="D185" s="14">
        <v>1000</v>
      </c>
      <c r="E185" s="17">
        <f>(G185/(D185/1000))/IF($C$5,1,0.621371192)</f>
        <v>5.1041666666666666E-3</v>
      </c>
      <c r="F185" s="18">
        <f>$L$1/E185</f>
        <v>8.1632653061224492</v>
      </c>
      <c r="G185" s="16">
        <f>INDEX('4.1 TRACK'!$A$2:$J$302,$B$5,MATCH(C185,'4.1 TRACK'!$A$1:$J$1,0))</f>
        <v>5.1041666666666666E-3</v>
      </c>
      <c r="H185" s="16">
        <f t="shared" si="34"/>
        <v>4.2418981481481481E-2</v>
      </c>
    </row>
    <row r="186" spans="1:23" ht="15.75" customHeight="1" x14ac:dyDescent="0.25">
      <c r="A186" s="57"/>
      <c r="B186" s="59"/>
      <c r="C186" s="22" t="s">
        <v>23</v>
      </c>
      <c r="D186" s="22"/>
      <c r="E186" s="23"/>
      <c r="F186" s="23"/>
      <c r="G186" s="24">
        <v>6.9444444444444441E-3</v>
      </c>
      <c r="H186" s="24">
        <f>G186+H185</f>
        <v>4.9363425925925922E-2</v>
      </c>
    </row>
    <row r="187" spans="1:23" ht="15.75" customHeight="1" x14ac:dyDescent="0.25"/>
    <row r="188" spans="1:23" ht="15.75" customHeight="1" x14ac:dyDescent="0.25">
      <c r="A188" s="57">
        <v>6</v>
      </c>
      <c r="B188" s="59" t="s">
        <v>91</v>
      </c>
      <c r="C188" s="22" t="s">
        <v>24</v>
      </c>
      <c r="D188" s="22"/>
      <c r="E188" s="23"/>
      <c r="F188" s="23"/>
      <c r="G188" s="24">
        <v>1.0416666666666666E-2</v>
      </c>
      <c r="H188" s="24">
        <f>G188</f>
        <v>1.0416666666666666E-2</v>
      </c>
      <c r="J188" s="29" t="s">
        <v>47</v>
      </c>
      <c r="K188" s="15">
        <v>10</v>
      </c>
      <c r="L188" s="14" t="s">
        <v>36</v>
      </c>
      <c r="M188" s="16">
        <f>(INDEX('4.2 TEMPO'!$A$2:$F$302,$B$5,MATCH(L188,'4.2 TEMPO'!$A$1:$F$1,0)))/IF($C$5,1,0.621371192)</f>
        <v>6.0879629629629643E-3</v>
      </c>
      <c r="N188" s="18">
        <f t="shared" ref="N188" si="35">$L$1/M188</f>
        <v>6.8441064638783251</v>
      </c>
      <c r="O188" s="62">
        <f>IF($C$5,K188*M188,K188*0.621371192*M188)</f>
        <v>6.0879629629629645E-2</v>
      </c>
      <c r="Q188" s="30" t="s">
        <v>101</v>
      </c>
      <c r="R188" s="14">
        <v>16</v>
      </c>
      <c r="S188" s="19">
        <v>1.3888888888888889E-4</v>
      </c>
      <c r="T188" s="14" t="s">
        <v>17</v>
      </c>
      <c r="U188" s="20">
        <f>(INDEX('4.3 LONG'!$A$2:$K$302,$B$5,9)+S188)/IF($C$5,1,0.621371192)</f>
        <v>6.2268518518518532E-3</v>
      </c>
      <c r="V188" s="18">
        <f>$L$1/U188</f>
        <v>6.6914498141263925</v>
      </c>
      <c r="W188" s="62">
        <f>IF($C$5,R188*U188,R188*0.621371192*U188)</f>
        <v>9.9629629629629651E-2</v>
      </c>
    </row>
    <row r="189" spans="1:23" ht="15.75" customHeight="1" x14ac:dyDescent="0.25">
      <c r="A189" s="57"/>
      <c r="B189" s="59"/>
      <c r="C189" s="14" t="s">
        <v>6</v>
      </c>
      <c r="D189" s="14">
        <v>1600</v>
      </c>
      <c r="E189" s="17">
        <f>(G189/(D189/1000))/IF($C$5,1,0.621371192)</f>
        <v>5.1938657407407411E-3</v>
      </c>
      <c r="F189" s="18">
        <f>$L$1/E189</f>
        <v>8.0222841225626738</v>
      </c>
      <c r="G189" s="16">
        <f>INDEX('4.1 TRACK'!$A$2:$J$302,$B$5,MATCH(C189,'4.1 TRACK'!$A$1:$J$1,0))</f>
        <v>8.3101851851851861E-3</v>
      </c>
      <c r="H189" s="16">
        <f>G189+H188</f>
        <v>1.8726851851851852E-2</v>
      </c>
      <c r="J189" s="50"/>
      <c r="K189" s="51"/>
      <c r="L189" s="50"/>
      <c r="M189" s="52"/>
      <c r="N189" s="53"/>
      <c r="O189" s="52"/>
    </row>
    <row r="190" spans="1:23" ht="15.75" customHeight="1" x14ac:dyDescent="0.25">
      <c r="A190" s="57"/>
      <c r="B190" s="59"/>
      <c r="C190" s="25" t="s">
        <v>22</v>
      </c>
      <c r="D190" s="25"/>
      <c r="E190" s="28"/>
      <c r="F190" s="28"/>
      <c r="G190" s="27">
        <v>2.0833333333333333E-3</v>
      </c>
      <c r="H190" s="27">
        <f t="shared" ref="H190:H194" si="36">G190+H189</f>
        <v>2.0810185185185185E-2</v>
      </c>
      <c r="J190" s="50"/>
      <c r="K190" s="51"/>
      <c r="L190" s="50"/>
      <c r="M190" s="52"/>
      <c r="N190" s="53"/>
      <c r="O190" s="52"/>
    </row>
    <row r="191" spans="1:23" ht="15.75" customHeight="1" x14ac:dyDescent="0.25">
      <c r="A191" s="57"/>
      <c r="B191" s="59"/>
      <c r="C191" s="14" t="s">
        <v>6</v>
      </c>
      <c r="D191" s="14">
        <v>1600</v>
      </c>
      <c r="E191" s="17">
        <f>(G191/(D191/1000))/IF($C$5,1,0.621371192)</f>
        <v>5.1938657407407411E-3</v>
      </c>
      <c r="F191" s="18">
        <f>$L$1/E191</f>
        <v>8.0222841225626738</v>
      </c>
      <c r="G191" s="16">
        <f>INDEX('4.1 TRACK'!$A$2:$J$302,$B$5,MATCH(C191,'4.1 TRACK'!$A$1:$J$1,0))</f>
        <v>8.3101851851851861E-3</v>
      </c>
      <c r="H191" s="16">
        <f t="shared" si="36"/>
        <v>2.9120370370370373E-2</v>
      </c>
      <c r="M191" s="12"/>
      <c r="N191" s="12"/>
      <c r="O191" s="12"/>
    </row>
    <row r="192" spans="1:23" ht="15.75" customHeight="1" x14ac:dyDescent="0.25">
      <c r="A192" s="57"/>
      <c r="B192" s="59"/>
      <c r="C192" s="25" t="s">
        <v>22</v>
      </c>
      <c r="D192" s="25"/>
      <c r="E192" s="28"/>
      <c r="F192" s="28"/>
      <c r="G192" s="27">
        <v>2.0833333333333333E-3</v>
      </c>
      <c r="H192" s="27">
        <f t="shared" si="36"/>
        <v>3.1203703703703706E-2</v>
      </c>
      <c r="M192" s="12"/>
      <c r="N192" s="12"/>
      <c r="O192" s="12"/>
    </row>
    <row r="193" spans="1:23" ht="15.75" customHeight="1" x14ac:dyDescent="0.25">
      <c r="A193" s="57"/>
      <c r="B193" s="59"/>
      <c r="C193" s="14" t="s">
        <v>6</v>
      </c>
      <c r="D193" s="14">
        <v>1600</v>
      </c>
      <c r="E193" s="17">
        <f>(G193/(D193/1000))/IF($C$5,1,0.621371192)</f>
        <v>5.1938657407407411E-3</v>
      </c>
      <c r="F193" s="18">
        <f>$L$1/E193</f>
        <v>8.0222841225626738</v>
      </c>
      <c r="G193" s="16">
        <f>INDEX('4.1 TRACK'!$A$2:$J$302,$B$5,MATCH(C193,'4.1 TRACK'!$A$1:$J$1,0))</f>
        <v>8.3101851851851861E-3</v>
      </c>
      <c r="H193" s="16">
        <f t="shared" si="36"/>
        <v>3.951388888888889E-2</v>
      </c>
      <c r="M193" s="12"/>
      <c r="N193" s="12"/>
      <c r="O193" s="12"/>
    </row>
    <row r="194" spans="1:23" ht="15.75" customHeight="1" x14ac:dyDescent="0.25">
      <c r="A194" s="57"/>
      <c r="B194" s="59"/>
      <c r="C194" s="22" t="s">
        <v>23</v>
      </c>
      <c r="D194" s="22"/>
      <c r="E194" s="23"/>
      <c r="F194" s="23"/>
      <c r="G194" s="24">
        <v>6.9444444444444441E-3</v>
      </c>
      <c r="H194" s="24">
        <f t="shared" si="36"/>
        <v>4.6458333333333338E-2</v>
      </c>
      <c r="M194" s="12"/>
      <c r="N194" s="12"/>
      <c r="O194" s="12"/>
    </row>
    <row r="195" spans="1:23" ht="15.75" customHeight="1" x14ac:dyDescent="0.25"/>
    <row r="196" spans="1:23" ht="15.75" customHeight="1" x14ac:dyDescent="0.25">
      <c r="A196" s="57">
        <v>5</v>
      </c>
      <c r="B196" s="59" t="s">
        <v>62</v>
      </c>
      <c r="C196" s="22" t="s">
        <v>24</v>
      </c>
      <c r="D196" s="22"/>
      <c r="E196" s="23"/>
      <c r="F196" s="23"/>
      <c r="G196" s="24">
        <v>1.0416666666666666E-2</v>
      </c>
      <c r="H196" s="24">
        <f>G196</f>
        <v>1.0416666666666666E-2</v>
      </c>
      <c r="J196" s="29" t="s">
        <v>48</v>
      </c>
      <c r="K196" s="15">
        <v>8</v>
      </c>
      <c r="L196" s="14" t="s">
        <v>39</v>
      </c>
      <c r="M196" s="16">
        <f>(INDEX('4.2 TEMPO'!$A$2:$F$302,$B$5,MATCH(L196,'4.2 TEMPO'!$A$1:$F$1,0)))/IF($C$5,1,0.621371192)</f>
        <v>5.5092592592592589E-3</v>
      </c>
      <c r="N196" s="18">
        <f t="shared" ref="N196" si="37">$L$1/M196</f>
        <v>7.5630252100840334</v>
      </c>
      <c r="O196" s="62">
        <f>IF($C$5,K196*M196,K196*0.621371192*M196)</f>
        <v>4.4074074074074071E-2</v>
      </c>
      <c r="Q196" s="30" t="s">
        <v>103</v>
      </c>
      <c r="R196" s="14">
        <v>24</v>
      </c>
      <c r="S196" s="19">
        <v>2.199074074074074E-4</v>
      </c>
      <c r="T196" s="14" t="s">
        <v>18</v>
      </c>
      <c r="U196" s="20">
        <f>(INDEX('4.3 LONG'!$A$2:$K$302,$B$5,9)+S196)/IF($C$5,1,0.621371192)</f>
        <v>6.3078703703703717E-3</v>
      </c>
      <c r="V196" s="18">
        <f>$L$1/U196</f>
        <v>6.6055045871559619</v>
      </c>
      <c r="W196" s="62">
        <f>IF($C$5,R196*U196,R196*0.621371192*U196)</f>
        <v>0.15138888888888891</v>
      </c>
    </row>
    <row r="197" spans="1:23" ht="15.75" customHeight="1" x14ac:dyDescent="0.25">
      <c r="A197" s="57"/>
      <c r="B197" s="59"/>
      <c r="C197" s="14" t="s">
        <v>1</v>
      </c>
      <c r="D197" s="14">
        <v>400</v>
      </c>
      <c r="E197" s="17">
        <f>(G197/(D197/1000))/IF($C$5,1,0.621371192)</f>
        <v>5.0057870370370369E-3</v>
      </c>
      <c r="F197" s="18">
        <f>$L$1/E197</f>
        <v>8.3236994219653173</v>
      </c>
      <c r="G197" s="16">
        <f>INDEX('4.1 TRACK'!$A$2:$J$302,$B$5,MATCH(C197,'4.1 TRACK'!$A$1:$J$1,0))</f>
        <v>2.0023148148148148E-3</v>
      </c>
      <c r="H197" s="16">
        <f>G197+H196</f>
        <v>1.241898148148148E-2</v>
      </c>
    </row>
    <row r="198" spans="1:23" ht="15.75" customHeight="1" x14ac:dyDescent="0.25">
      <c r="A198" s="57"/>
      <c r="B198" s="59"/>
      <c r="C198" s="25" t="s">
        <v>22</v>
      </c>
      <c r="D198" s="25"/>
      <c r="E198" s="28"/>
      <c r="F198" s="28"/>
      <c r="G198" s="27">
        <v>2.0833333333333333E-3</v>
      </c>
      <c r="H198" s="27">
        <f t="shared" ref="H198:H208" si="38">G198+H197</f>
        <v>1.4502314814814813E-2</v>
      </c>
    </row>
    <row r="199" spans="1:23" ht="15.75" customHeight="1" x14ac:dyDescent="0.25">
      <c r="A199" s="57"/>
      <c r="B199" s="59"/>
      <c r="C199" s="14" t="s">
        <v>1</v>
      </c>
      <c r="D199" s="14">
        <v>400</v>
      </c>
      <c r="E199" s="17">
        <f>(G199/(D199/1000))/IF($C$5,1,0.621371192)</f>
        <v>5.0057870370370369E-3</v>
      </c>
      <c r="F199" s="18">
        <f>$L$1/E199</f>
        <v>8.3236994219653173</v>
      </c>
      <c r="G199" s="16">
        <f>INDEX('4.1 TRACK'!$A$2:$J$302,$B$5,MATCH(C199,'4.1 TRACK'!$A$1:$J$1,0))</f>
        <v>2.0023148148148148E-3</v>
      </c>
      <c r="H199" s="16">
        <f t="shared" si="38"/>
        <v>1.650462962962963E-2</v>
      </c>
    </row>
    <row r="200" spans="1:23" ht="15.75" customHeight="1" x14ac:dyDescent="0.25">
      <c r="A200" s="57"/>
      <c r="B200" s="59"/>
      <c r="C200" s="25" t="s">
        <v>22</v>
      </c>
      <c r="D200" s="25"/>
      <c r="E200" s="28"/>
      <c r="F200" s="28"/>
      <c r="G200" s="27">
        <v>2.0833333333333333E-3</v>
      </c>
      <c r="H200" s="27">
        <f t="shared" si="38"/>
        <v>1.8587962962962962E-2</v>
      </c>
    </row>
    <row r="201" spans="1:23" ht="15.75" customHeight="1" x14ac:dyDescent="0.25">
      <c r="A201" s="57"/>
      <c r="B201" s="59"/>
      <c r="C201" s="14" t="s">
        <v>1</v>
      </c>
      <c r="D201" s="14">
        <v>400</v>
      </c>
      <c r="E201" s="17">
        <f>(G201/(D201/1000))/IF($C$5,1,0.621371192)</f>
        <v>5.0057870370370369E-3</v>
      </c>
      <c r="F201" s="18">
        <f>$L$1/E201</f>
        <v>8.3236994219653173</v>
      </c>
      <c r="G201" s="16">
        <f>INDEX('4.1 TRACK'!$A$2:$J$302,$B$5,MATCH(C201,'4.1 TRACK'!$A$1:$J$1,0))</f>
        <v>2.0023148148148148E-3</v>
      </c>
      <c r="H201" s="16">
        <f t="shared" si="38"/>
        <v>2.0590277777777777E-2</v>
      </c>
    </row>
    <row r="202" spans="1:23" ht="15.75" customHeight="1" x14ac:dyDescent="0.25">
      <c r="A202" s="57"/>
      <c r="B202" s="59"/>
      <c r="C202" s="25" t="s">
        <v>22</v>
      </c>
      <c r="D202" s="25"/>
      <c r="E202" s="28"/>
      <c r="F202" s="28"/>
      <c r="G202" s="27">
        <v>2.0833333333333333E-3</v>
      </c>
      <c r="H202" s="27">
        <f t="shared" si="38"/>
        <v>2.267361111111111E-2</v>
      </c>
    </row>
    <row r="203" spans="1:23" ht="15.75" customHeight="1" x14ac:dyDescent="0.25">
      <c r="A203" s="57"/>
      <c r="B203" s="59"/>
      <c r="C203" s="14" t="s">
        <v>1</v>
      </c>
      <c r="D203" s="14">
        <v>400</v>
      </c>
      <c r="E203" s="17">
        <f>(G203/(D203/1000))/IF($C$5,1,0.621371192)</f>
        <v>5.0057870370370369E-3</v>
      </c>
      <c r="F203" s="18">
        <f>$L$1/E203</f>
        <v>8.3236994219653173</v>
      </c>
      <c r="G203" s="16">
        <f>INDEX('4.1 TRACK'!$A$2:$J$302,$B$5,MATCH(C203,'4.1 TRACK'!$A$1:$J$1,0))</f>
        <v>2.0023148148148148E-3</v>
      </c>
      <c r="H203" s="16">
        <f t="shared" si="38"/>
        <v>2.4675925925925924E-2</v>
      </c>
    </row>
    <row r="204" spans="1:23" ht="15.75" customHeight="1" x14ac:dyDescent="0.25">
      <c r="A204" s="57"/>
      <c r="B204" s="59"/>
      <c r="C204" s="25" t="s">
        <v>22</v>
      </c>
      <c r="D204" s="25"/>
      <c r="E204" s="28"/>
      <c r="F204" s="28"/>
      <c r="G204" s="27">
        <v>2.0833333333333333E-3</v>
      </c>
      <c r="H204" s="27">
        <f t="shared" si="38"/>
        <v>2.6759259259259257E-2</v>
      </c>
    </row>
    <row r="205" spans="1:23" ht="15.75" customHeight="1" x14ac:dyDescent="0.25">
      <c r="A205" s="57"/>
      <c r="B205" s="59"/>
      <c r="C205" s="14" t="s">
        <v>1</v>
      </c>
      <c r="D205" s="14">
        <v>400</v>
      </c>
      <c r="E205" s="17">
        <f>(G205/(D205/1000))/IF($C$5,1,0.621371192)</f>
        <v>5.0057870370370369E-3</v>
      </c>
      <c r="F205" s="18">
        <f>$L$1/E205</f>
        <v>8.3236994219653173</v>
      </c>
      <c r="G205" s="16">
        <f>INDEX('4.1 TRACK'!$A$2:$J$302,$B$5,MATCH(C205,'4.1 TRACK'!$A$1:$J$1,0))</f>
        <v>2.0023148148148148E-3</v>
      </c>
      <c r="H205" s="16">
        <f t="shared" si="38"/>
        <v>2.8761574074074071E-2</v>
      </c>
    </row>
    <row r="206" spans="1:23" ht="15.75" customHeight="1" x14ac:dyDescent="0.25">
      <c r="A206" s="57"/>
      <c r="B206" s="59"/>
      <c r="C206" s="25" t="s">
        <v>22</v>
      </c>
      <c r="D206" s="25"/>
      <c r="E206" s="28"/>
      <c r="F206" s="28"/>
      <c r="G206" s="27">
        <v>2.0833333333333333E-3</v>
      </c>
      <c r="H206" s="27">
        <f t="shared" si="38"/>
        <v>3.0844907407407404E-2</v>
      </c>
    </row>
    <row r="207" spans="1:23" ht="15.75" customHeight="1" x14ac:dyDescent="0.25">
      <c r="A207" s="57"/>
      <c r="B207" s="59"/>
      <c r="C207" s="14" t="s">
        <v>1</v>
      </c>
      <c r="D207" s="14">
        <v>400</v>
      </c>
      <c r="E207" s="17">
        <f>(G207/(D207/1000))/IF($C$5,1,0.621371192)</f>
        <v>5.0057870370370369E-3</v>
      </c>
      <c r="F207" s="18">
        <f>$L$1/E207</f>
        <v>8.3236994219653173</v>
      </c>
      <c r="G207" s="16">
        <f>INDEX('4.1 TRACK'!$A$2:$J$302,$B$5,MATCH(C207,'4.1 TRACK'!$A$1:$J$1,0))</f>
        <v>2.0023148148148148E-3</v>
      </c>
      <c r="H207" s="16">
        <f t="shared" si="38"/>
        <v>3.2847222222222222E-2</v>
      </c>
    </row>
    <row r="208" spans="1:23" ht="15.75" customHeight="1" x14ac:dyDescent="0.25">
      <c r="A208" s="57"/>
      <c r="B208" s="59"/>
      <c r="C208" s="25" t="s">
        <v>22</v>
      </c>
      <c r="D208" s="25"/>
      <c r="E208" s="28"/>
      <c r="F208" s="28"/>
      <c r="G208" s="27">
        <v>2.0833333333333333E-3</v>
      </c>
      <c r="H208" s="27">
        <f t="shared" si="38"/>
        <v>3.4930555555555555E-2</v>
      </c>
    </row>
    <row r="209" spans="1:23" ht="15.75" customHeight="1" x14ac:dyDescent="0.25">
      <c r="A209" s="57"/>
      <c r="B209" s="59"/>
      <c r="C209" s="14" t="s">
        <v>1</v>
      </c>
      <c r="D209" s="14">
        <v>400</v>
      </c>
      <c r="E209" s="17">
        <f>(G209/(D209/1000))/IF($C$5,1,0.621371192)</f>
        <v>5.0057870370370369E-3</v>
      </c>
      <c r="F209" s="18">
        <f>$L$1/E209</f>
        <v>8.3236994219653173</v>
      </c>
      <c r="G209" s="16">
        <f>INDEX('4.1 TRACK'!$A$2:$J$302,$B$5,MATCH(C209,'4.1 TRACK'!$A$1:$J$1,0))</f>
        <v>2.0023148148148148E-3</v>
      </c>
      <c r="H209" s="16">
        <f>G209+H208</f>
        <v>3.6932870370370373E-2</v>
      </c>
    </row>
    <row r="210" spans="1:23" ht="15.75" customHeight="1" x14ac:dyDescent="0.25">
      <c r="A210" s="57"/>
      <c r="B210" s="59"/>
      <c r="C210" s="25" t="s">
        <v>22</v>
      </c>
      <c r="D210" s="25"/>
      <c r="E210" s="28"/>
      <c r="F210" s="28"/>
      <c r="G210" s="27">
        <v>2.0833333333333333E-3</v>
      </c>
      <c r="H210" s="27">
        <f t="shared" ref="H210" si="39">G210+H209</f>
        <v>3.9016203703703706E-2</v>
      </c>
    </row>
    <row r="211" spans="1:23" ht="15.75" customHeight="1" x14ac:dyDescent="0.25">
      <c r="A211" s="57"/>
      <c r="B211" s="59"/>
      <c r="C211" s="14" t="s">
        <v>1</v>
      </c>
      <c r="D211" s="14">
        <v>400</v>
      </c>
      <c r="E211" s="17">
        <f>(G211/(D211/1000))/IF($C$5,1,0.621371192)</f>
        <v>5.0057870370370369E-3</v>
      </c>
      <c r="F211" s="18">
        <f>$L$1/E211</f>
        <v>8.3236994219653173</v>
      </c>
      <c r="G211" s="16">
        <f>INDEX('4.1 TRACK'!$A$2:$J$302,$B$5,MATCH(C211,'4.1 TRACK'!$A$1:$J$1,0))</f>
        <v>2.0023148148148148E-3</v>
      </c>
      <c r="H211" s="16">
        <f>G211+H210</f>
        <v>4.1018518518518524E-2</v>
      </c>
    </row>
    <row r="212" spans="1:23" ht="15.75" customHeight="1" x14ac:dyDescent="0.25">
      <c r="A212" s="57"/>
      <c r="B212" s="59"/>
      <c r="C212" s="25" t="s">
        <v>22</v>
      </c>
      <c r="D212" s="25"/>
      <c r="E212" s="28"/>
      <c r="F212" s="28"/>
      <c r="G212" s="27">
        <v>2.0833333333333333E-3</v>
      </c>
      <c r="H212" s="27">
        <f t="shared" ref="H212" si="40">G212+H211</f>
        <v>4.3101851851851856E-2</v>
      </c>
    </row>
    <row r="213" spans="1:23" ht="15.75" customHeight="1" x14ac:dyDescent="0.25">
      <c r="A213" s="57"/>
      <c r="B213" s="59"/>
      <c r="C213" s="14" t="s">
        <v>1</v>
      </c>
      <c r="D213" s="14">
        <v>400</v>
      </c>
      <c r="E213" s="17">
        <f>(G213/(D213/1000))/IF($C$5,1,0.621371192)</f>
        <v>5.0057870370370369E-3</v>
      </c>
      <c r="F213" s="18">
        <f>$L$1/E213</f>
        <v>8.3236994219653173</v>
      </c>
      <c r="G213" s="16">
        <f>INDEX('4.1 TRACK'!$A$2:$J$302,$B$5,MATCH(C213,'4.1 TRACK'!$A$1:$J$1,0))</f>
        <v>2.0023148148148148E-3</v>
      </c>
      <c r="H213" s="16">
        <f>G213+H212</f>
        <v>4.5104166666666674E-2</v>
      </c>
    </row>
    <row r="214" spans="1:23" ht="15.75" customHeight="1" x14ac:dyDescent="0.25">
      <c r="A214" s="57"/>
      <c r="B214" s="59"/>
      <c r="C214" s="25" t="s">
        <v>22</v>
      </c>
      <c r="D214" s="25"/>
      <c r="E214" s="28"/>
      <c r="F214" s="28"/>
      <c r="G214" s="27">
        <v>2.0833333333333333E-3</v>
      </c>
      <c r="H214" s="27">
        <f t="shared" ref="H214:H216" si="41">G214+H213</f>
        <v>4.7187500000000007E-2</v>
      </c>
    </row>
    <row r="215" spans="1:23" ht="15.75" customHeight="1" x14ac:dyDescent="0.25">
      <c r="A215" s="57"/>
      <c r="B215" s="59"/>
      <c r="C215" s="14" t="s">
        <v>1</v>
      </c>
      <c r="D215" s="14">
        <v>400</v>
      </c>
      <c r="E215" s="17">
        <f>(G215/(D215/1000))/IF($C$5,1,0.621371192)</f>
        <v>5.0057870370370369E-3</v>
      </c>
      <c r="F215" s="18">
        <f>$L$1/E215</f>
        <v>8.3236994219653173</v>
      </c>
      <c r="G215" s="16">
        <f>INDEX('4.1 TRACK'!$A$2:$J$302,$B$5,MATCH(C215,'4.1 TRACK'!$A$1:$J$1,0))</f>
        <v>2.0023148148148148E-3</v>
      </c>
      <c r="H215" s="16">
        <f t="shared" si="41"/>
        <v>4.9189814814814825E-2</v>
      </c>
    </row>
    <row r="216" spans="1:23" ht="15.75" customHeight="1" x14ac:dyDescent="0.25">
      <c r="A216" s="57"/>
      <c r="B216" s="59"/>
      <c r="C216" s="22" t="s">
        <v>23</v>
      </c>
      <c r="D216" s="22"/>
      <c r="E216" s="23"/>
      <c r="F216" s="23"/>
      <c r="G216" s="24">
        <v>6.9444444444444441E-3</v>
      </c>
      <c r="H216" s="24">
        <f t="shared" si="41"/>
        <v>5.6134259259259273E-2</v>
      </c>
    </row>
    <row r="217" spans="1:23" ht="15.75" customHeight="1" x14ac:dyDescent="0.25"/>
    <row r="218" spans="1:23" ht="15.75" customHeight="1" x14ac:dyDescent="0.25">
      <c r="A218" s="57">
        <v>4</v>
      </c>
      <c r="B218" s="59" t="s">
        <v>92</v>
      </c>
      <c r="C218" s="22" t="s">
        <v>24</v>
      </c>
      <c r="D218" s="22"/>
      <c r="E218" s="23"/>
      <c r="F218" s="23"/>
      <c r="G218" s="24">
        <f>INDEX('4.1 TRACK'!$A$2:$J$302,$B$5,8)</f>
        <v>8.3101851851851861E-3</v>
      </c>
      <c r="H218" s="24">
        <f>G218</f>
        <v>8.3101851851851861E-3</v>
      </c>
      <c r="J218" s="60" t="s">
        <v>95</v>
      </c>
      <c r="K218" s="15">
        <v>1.5</v>
      </c>
      <c r="L218" s="14" t="s">
        <v>36</v>
      </c>
      <c r="M218" s="16">
        <f>(INDEX('4.2 TEMPO'!$A$2:$F$302,$B$5,MATCH(L218,'4.2 TEMPO'!$A$1:$F$1,0)))/IF($C$5,1,0.621371192)</f>
        <v>6.0879629629629643E-3</v>
      </c>
      <c r="N218" s="18">
        <f t="shared" ref="N218:N222" si="42">$L$1/M218</f>
        <v>6.8441064638783251</v>
      </c>
      <c r="O218" s="62">
        <f>IF($C$5,K218*M218,K218*0.621371192*M218)</f>
        <v>9.131944444444446E-3</v>
      </c>
      <c r="Q218" s="30" t="s">
        <v>101</v>
      </c>
      <c r="R218" s="14">
        <v>16</v>
      </c>
      <c r="S218" s="19">
        <v>1.3888888888888889E-4</v>
      </c>
      <c r="T218" s="14" t="s">
        <v>17</v>
      </c>
      <c r="U218" s="20">
        <f>(INDEX('4.3 LONG'!$A$2:$K$302,$B$5,9)+S218)/IF($C$5,1,0.621371192)</f>
        <v>6.2268518518518532E-3</v>
      </c>
      <c r="V218" s="18">
        <f>$L$1/U218</f>
        <v>6.6914498141263925</v>
      </c>
      <c r="W218" s="62">
        <f>IF($C$5,R218*U218,R218*0.621371192*U218)</f>
        <v>9.9629629629629651E-2</v>
      </c>
    </row>
    <row r="219" spans="1:23" ht="15.75" customHeight="1" x14ac:dyDescent="0.25">
      <c r="A219" s="57"/>
      <c r="B219" s="59"/>
      <c r="C219" s="14" t="s">
        <v>7</v>
      </c>
      <c r="D219" s="14">
        <v>2000</v>
      </c>
      <c r="E219" s="17">
        <f>(G219/(D219/1000))/IF($C$5,1,0.621371192)</f>
        <v>5.2199074074074066E-3</v>
      </c>
      <c r="F219" s="18">
        <f>$L$1/E219</f>
        <v>7.9822616407982272</v>
      </c>
      <c r="G219" s="16">
        <f>INDEX('4.1 TRACK'!$A$2:$J$302,$B$5,MATCH(C219,'4.1 TRACK'!$A$1:$J$1,0))</f>
        <v>1.0439814814814813E-2</v>
      </c>
      <c r="H219" s="16">
        <f>G219+H218</f>
        <v>1.8749999999999999E-2</v>
      </c>
      <c r="J219" s="60"/>
      <c r="K219" s="15">
        <v>3.5</v>
      </c>
      <c r="L219" s="14" t="s">
        <v>39</v>
      </c>
      <c r="M219" s="16">
        <f>(INDEX('4.2 TEMPO'!$A$2:$F$302,$B$5,MATCH(L219,'4.2 TEMPO'!$A$1:$F$1,0)))/IF($C$5,1,0.621371192)</f>
        <v>5.5092592592592589E-3</v>
      </c>
      <c r="N219" s="18">
        <f t="shared" si="42"/>
        <v>7.5630252100840334</v>
      </c>
      <c r="O219" s="62">
        <f>IF($C$5,K219*M219,K219*0.621371192*M219)+O218</f>
        <v>2.8414351851851854E-2</v>
      </c>
      <c r="Q219" s="31"/>
      <c r="R219" s="31"/>
      <c r="S219" s="32"/>
      <c r="T219" s="31"/>
      <c r="U219" s="33"/>
      <c r="V219" s="33"/>
      <c r="W219" s="34"/>
    </row>
    <row r="220" spans="1:23" ht="15.75" customHeight="1" x14ac:dyDescent="0.25">
      <c r="A220" s="57"/>
      <c r="B220" s="59"/>
      <c r="C220" s="25" t="s">
        <v>22</v>
      </c>
      <c r="D220" s="25"/>
      <c r="E220" s="28"/>
      <c r="F220" s="28"/>
      <c r="G220" s="27">
        <v>2.0833333333333333E-3</v>
      </c>
      <c r="H220" s="27">
        <f t="shared" ref="H220:H223" si="43">G220+H219</f>
        <v>2.0833333333333332E-2</v>
      </c>
      <c r="J220" s="60"/>
      <c r="K220" s="15">
        <v>1.5</v>
      </c>
      <c r="L220" s="14" t="s">
        <v>36</v>
      </c>
      <c r="M220" s="16">
        <f>(INDEX('4.2 TEMPO'!$A$2:$F$302,$B$5,MATCH(L220,'4.2 TEMPO'!$A$1:$F$1,0)))/IF($C$5,1,0.621371192)</f>
        <v>6.0879629629629643E-3</v>
      </c>
      <c r="N220" s="18">
        <f t="shared" si="42"/>
        <v>6.8441064638783251</v>
      </c>
      <c r="O220" s="62">
        <f>IF($C$5,K220*M220,K220*0.621371192*M220)+O219</f>
        <v>3.75462962962963E-2</v>
      </c>
      <c r="Q220" s="35"/>
      <c r="R220" s="35"/>
      <c r="S220" s="35"/>
      <c r="T220" s="35"/>
      <c r="U220" s="35"/>
      <c r="V220" s="35"/>
      <c r="W220" s="35"/>
    </row>
    <row r="221" spans="1:23" ht="15.75" customHeight="1" x14ac:dyDescent="0.25">
      <c r="A221" s="57"/>
      <c r="B221" s="59"/>
      <c r="C221" s="14" t="s">
        <v>7</v>
      </c>
      <c r="D221" s="14">
        <v>2000</v>
      </c>
      <c r="E221" s="17">
        <f>(G221/(D221/1000))/IF($C$5,1,0.621371192)</f>
        <v>5.2199074074074066E-3</v>
      </c>
      <c r="F221" s="18">
        <f>$L$1/E221</f>
        <v>7.9822616407982272</v>
      </c>
      <c r="G221" s="16">
        <f>INDEX('4.1 TRACK'!$A$2:$J$302,$B$5,MATCH(C221,'4.1 TRACK'!$A$1:$J$1,0))</f>
        <v>1.0439814814814813E-2</v>
      </c>
      <c r="H221" s="16">
        <f t="shared" si="43"/>
        <v>3.1273148148148147E-2</v>
      </c>
      <c r="J221" s="60"/>
      <c r="K221" s="15">
        <v>3.5</v>
      </c>
      <c r="L221" s="14" t="s">
        <v>39</v>
      </c>
      <c r="M221" s="16">
        <f>(INDEX('4.2 TEMPO'!$A$2:$F$302,$B$5,MATCH(L221,'4.2 TEMPO'!$A$1:$F$1,0)))/IF($C$5,1,0.621371192)</f>
        <v>5.5092592592592589E-3</v>
      </c>
      <c r="N221" s="18">
        <f t="shared" si="42"/>
        <v>7.5630252100840334</v>
      </c>
      <c r="O221" s="62">
        <f t="shared" ref="O221:O222" si="44">IF($C$5,K221*M221,K221*0.621371192*M221)+O220</f>
        <v>5.6828703703703708E-2</v>
      </c>
    </row>
    <row r="222" spans="1:23" ht="15.75" customHeight="1" x14ac:dyDescent="0.25">
      <c r="A222" s="57"/>
      <c r="B222" s="59"/>
      <c r="C222" s="25" t="s">
        <v>22</v>
      </c>
      <c r="D222" s="25"/>
      <c r="E222" s="28"/>
      <c r="F222" s="28"/>
      <c r="G222" s="27">
        <v>2.0833333333333333E-3</v>
      </c>
      <c r="H222" s="27">
        <f t="shared" si="43"/>
        <v>3.335648148148148E-2</v>
      </c>
      <c r="J222" s="60"/>
      <c r="K222" s="15">
        <v>1.5</v>
      </c>
      <c r="L222" s="14" t="s">
        <v>36</v>
      </c>
      <c r="M222" s="16">
        <f>(INDEX('4.2 TEMPO'!$A$2:$F$302,$B$5,MATCH(L222,'4.2 TEMPO'!$A$1:$F$1,0)))/IF($C$5,1,0.621371192)</f>
        <v>6.0879629629629643E-3</v>
      </c>
      <c r="N222" s="18">
        <f t="shared" si="42"/>
        <v>6.8441064638783251</v>
      </c>
      <c r="O222" s="62">
        <f t="shared" si="44"/>
        <v>6.5960648148148157E-2</v>
      </c>
    </row>
    <row r="223" spans="1:23" ht="15.75" customHeight="1" x14ac:dyDescent="0.25">
      <c r="A223" s="57"/>
      <c r="B223" s="59"/>
      <c r="C223" s="14" t="s">
        <v>7</v>
      </c>
      <c r="D223" s="14">
        <v>2000</v>
      </c>
      <c r="E223" s="17">
        <f>(G223/(D223/1000))/IF($C$5,1,0.621371192)</f>
        <v>5.2199074074074066E-3</v>
      </c>
      <c r="F223" s="18">
        <f>$L$1/E223</f>
        <v>7.9822616407982272</v>
      </c>
      <c r="G223" s="16">
        <f>INDEX('4.1 TRACK'!$A$2:$J$302,$B$5,MATCH(C223,'4.1 TRACK'!$A$1:$J$1,0))</f>
        <v>1.0439814814814813E-2</v>
      </c>
      <c r="H223" s="16">
        <f t="shared" si="43"/>
        <v>4.3796296296296292E-2</v>
      </c>
      <c r="M223" s="12"/>
      <c r="N223" s="12"/>
      <c r="O223" s="12"/>
    </row>
    <row r="224" spans="1:23" ht="15.75" customHeight="1" x14ac:dyDescent="0.25">
      <c r="A224" s="57"/>
      <c r="B224" s="59"/>
      <c r="C224" s="22" t="s">
        <v>23</v>
      </c>
      <c r="D224" s="22"/>
      <c r="E224" s="23"/>
      <c r="F224" s="23"/>
      <c r="G224" s="24">
        <v>6.9444444444444441E-3</v>
      </c>
      <c r="H224" s="24">
        <f>G224+H223</f>
        <v>5.0740740740740739E-2</v>
      </c>
      <c r="M224" s="12"/>
      <c r="N224" s="12"/>
      <c r="O224" s="12"/>
    </row>
    <row r="225" spans="1:23" ht="15.75" customHeight="1" x14ac:dyDescent="0.25">
      <c r="G225" s="12"/>
      <c r="H225" s="12"/>
    </row>
    <row r="226" spans="1:23" ht="15.75" customHeight="1" x14ac:dyDescent="0.25">
      <c r="A226" s="57">
        <v>3</v>
      </c>
      <c r="B226" s="59" t="s">
        <v>93</v>
      </c>
      <c r="C226" s="22" t="s">
        <v>24</v>
      </c>
      <c r="D226" s="22"/>
      <c r="E226" s="23"/>
      <c r="F226" s="23"/>
      <c r="G226" s="24">
        <f>INDEX('4.1 TRACK'!$A$2:$J$302,$B$5,8)</f>
        <v>8.3101851851851861E-3</v>
      </c>
      <c r="H226" s="24">
        <f>G226</f>
        <v>8.3101851851851861E-3</v>
      </c>
      <c r="J226" s="29" t="s">
        <v>48</v>
      </c>
      <c r="K226" s="15">
        <v>8</v>
      </c>
      <c r="L226" s="14" t="s">
        <v>39</v>
      </c>
      <c r="M226" s="16">
        <f>(INDEX('4.2 TEMPO'!$A$2:$F$302,$B$5,MATCH(L226,'4.2 TEMPO'!$A$1:$F$1,0)))/IF($C$5,1,0.621371192)</f>
        <v>5.5092592592592589E-3</v>
      </c>
      <c r="N226" s="18">
        <f t="shared" ref="N226" si="45">$L$1/M226</f>
        <v>7.5630252100840334</v>
      </c>
      <c r="O226" s="62">
        <f>IF($C$5,K226*M226,K226*0.621371192*M226)</f>
        <v>4.4074074074074071E-2</v>
      </c>
      <c r="Q226" s="30" t="s">
        <v>104</v>
      </c>
      <c r="R226" s="14">
        <v>20</v>
      </c>
      <c r="S226" s="19">
        <v>1.3888888888888889E-4</v>
      </c>
      <c r="T226" s="14" t="s">
        <v>17</v>
      </c>
      <c r="U226" s="20">
        <f>(INDEX('4.3 LONG'!$A$2:$K$302,$B$5,9)+S226)/IF($C$5,1,0.621371192)</f>
        <v>6.2268518518518532E-3</v>
      </c>
      <c r="V226" s="18">
        <f>$L$1/U226</f>
        <v>6.6914498141263925</v>
      </c>
      <c r="W226" s="62">
        <f>IF($C$5,R226*U226,R226*0.621371192*U226)</f>
        <v>0.12453703703703706</v>
      </c>
    </row>
    <row r="227" spans="1:23" ht="15.75" customHeight="1" x14ac:dyDescent="0.25">
      <c r="A227" s="57"/>
      <c r="B227" s="59"/>
      <c r="C227" s="14" t="s">
        <v>55</v>
      </c>
      <c r="D227" s="14">
        <v>3200</v>
      </c>
      <c r="E227" s="17">
        <f>(G227/(D227/1000))/IF($C$5,1,0.621371192)</f>
        <v>5.2587890624999998E-3</v>
      </c>
      <c r="F227" s="18">
        <f>$L$1/E227</f>
        <v>7.9232435778396777</v>
      </c>
      <c r="G227" s="16">
        <f>INDEX('4.1 TRACK'!$A$2:$J$302,$B$5,MATCH(C227,'4.1 TRACK'!$A$1:$J$1,0))</f>
        <v>1.6828124999999999E-2</v>
      </c>
      <c r="H227" s="16">
        <f>G227+H226</f>
        <v>2.5138310185185184E-2</v>
      </c>
      <c r="J227" s="50"/>
      <c r="K227" s="51"/>
      <c r="L227" s="50"/>
      <c r="M227" s="52"/>
      <c r="N227" s="53"/>
      <c r="O227" s="52"/>
      <c r="Q227" s="31"/>
      <c r="R227" s="31"/>
      <c r="S227" s="32"/>
      <c r="T227" s="31"/>
      <c r="U227" s="33"/>
      <c r="V227" s="33"/>
      <c r="W227" s="34"/>
    </row>
    <row r="228" spans="1:23" ht="15.75" customHeight="1" x14ac:dyDescent="0.25">
      <c r="A228" s="57"/>
      <c r="B228" s="59"/>
      <c r="C228" s="25" t="s">
        <v>22</v>
      </c>
      <c r="D228" s="25"/>
      <c r="E228" s="28"/>
      <c r="F228" s="28"/>
      <c r="G228" s="27">
        <v>2.0833333333333333E-3</v>
      </c>
      <c r="H228" s="27">
        <f t="shared" ref="H228:H229" si="46">G228+H227</f>
        <v>2.7221643518518517E-2</v>
      </c>
      <c r="J228" s="50"/>
      <c r="K228" s="51"/>
      <c r="L228" s="50"/>
      <c r="M228" s="52"/>
      <c r="N228" s="53"/>
      <c r="O228" s="52"/>
      <c r="Q228" s="35"/>
      <c r="R228" s="35"/>
      <c r="S228" s="35"/>
      <c r="T228" s="35"/>
      <c r="U228" s="35"/>
      <c r="V228" s="35"/>
      <c r="W228" s="35"/>
    </row>
    <row r="229" spans="1:23" ht="15.75" customHeight="1" x14ac:dyDescent="0.25">
      <c r="A229" s="57"/>
      <c r="B229" s="59"/>
      <c r="C229" s="14" t="s">
        <v>55</v>
      </c>
      <c r="D229" s="14">
        <v>3200</v>
      </c>
      <c r="E229" s="17">
        <f>(G229/(D229/1000))/IF($C$5,1,0.621371192)</f>
        <v>5.2587890624999998E-3</v>
      </c>
      <c r="F229" s="18">
        <f>$L$1/E229</f>
        <v>7.9232435778396777</v>
      </c>
      <c r="G229" s="16">
        <f>INDEX('4.1 TRACK'!$A$2:$J$302,$B$5,MATCH(C229,'4.1 TRACK'!$A$1:$J$1,0))</f>
        <v>1.6828124999999999E-2</v>
      </c>
      <c r="H229" s="16">
        <f t="shared" si="46"/>
        <v>4.4049768518518516E-2</v>
      </c>
      <c r="M229" s="12"/>
      <c r="N229" s="12"/>
      <c r="O229" s="12"/>
    </row>
    <row r="230" spans="1:23" ht="15.75" customHeight="1" x14ac:dyDescent="0.25">
      <c r="A230" s="57"/>
      <c r="B230" s="59"/>
      <c r="C230" s="22" t="s">
        <v>23</v>
      </c>
      <c r="D230" s="22"/>
      <c r="E230" s="23"/>
      <c r="F230" s="23"/>
      <c r="G230" s="24">
        <v>6.9444444444444441E-3</v>
      </c>
      <c r="H230" s="24">
        <f>G230+H229</f>
        <v>5.0994212962962956E-2</v>
      </c>
      <c r="M230" s="12"/>
      <c r="N230" s="12"/>
      <c r="O230" s="12"/>
    </row>
    <row r="231" spans="1:23" ht="15.75" customHeight="1" x14ac:dyDescent="0.25">
      <c r="G231" s="12"/>
      <c r="H231" s="12"/>
    </row>
    <row r="232" spans="1:23" ht="15.75" customHeight="1" x14ac:dyDescent="0.25">
      <c r="A232" s="57">
        <v>2</v>
      </c>
      <c r="B232" s="59" t="s">
        <v>94</v>
      </c>
      <c r="C232" s="22" t="s">
        <v>24</v>
      </c>
      <c r="D232" s="22"/>
      <c r="E232" s="23"/>
      <c r="F232" s="23"/>
      <c r="G232" s="24">
        <v>1.0416666666666666E-2</v>
      </c>
      <c r="H232" s="24">
        <f>G232</f>
        <v>1.0416666666666666E-2</v>
      </c>
      <c r="J232" s="60" t="s">
        <v>47</v>
      </c>
      <c r="K232" s="15">
        <v>3.5</v>
      </c>
      <c r="L232" s="14" t="s">
        <v>36</v>
      </c>
      <c r="M232" s="16">
        <f>(INDEX('4.2 TEMPO'!$A$2:$F$302,$B$5,MATCH(L232,'4.2 TEMPO'!$A$1:$F$1,0)))/IF($C$5,1,0.621371192)</f>
        <v>6.0879629629629643E-3</v>
      </c>
      <c r="N232" s="18">
        <f t="shared" ref="N232:N234" si="47">$L$1/M232</f>
        <v>6.8441064638783251</v>
      </c>
      <c r="O232" s="62">
        <f>IF($C$5,K232*M232,K232*0.621371192*M232)</f>
        <v>2.1307870370370376E-2</v>
      </c>
      <c r="Q232" s="30" t="s">
        <v>105</v>
      </c>
      <c r="R232" s="14">
        <v>13</v>
      </c>
      <c r="S232" s="19">
        <v>1.3888888888888889E-4</v>
      </c>
      <c r="T232" s="14" t="s">
        <v>17</v>
      </c>
      <c r="U232" s="20">
        <f>(INDEX('4.3 LONG'!$A$2:$K$302,$B$5,9)+S232)/IF($C$5,1,0.621371192)</f>
        <v>6.2268518518518532E-3</v>
      </c>
      <c r="V232" s="18">
        <f>$L$1/U232</f>
        <v>6.6914498141263925</v>
      </c>
      <c r="W232" s="62">
        <f>IF($C$5,R232*U232,R232*0.621371192*U232)</f>
        <v>8.094907407407409E-2</v>
      </c>
    </row>
    <row r="233" spans="1:23" ht="15.75" customHeight="1" x14ac:dyDescent="0.25">
      <c r="A233" s="57"/>
      <c r="B233" s="59"/>
      <c r="C233" s="14" t="s">
        <v>4</v>
      </c>
      <c r="D233" s="14">
        <v>1000</v>
      </c>
      <c r="E233" s="17">
        <f>(G233/(D233/1000))/IF($C$5,1,0.621371192)</f>
        <v>5.1041666666666666E-3</v>
      </c>
      <c r="F233" s="18">
        <f>$L$1/E233</f>
        <v>8.1632653061224492</v>
      </c>
      <c r="G233" s="16">
        <f>INDEX('4.1 TRACK'!$A$2:$J$302,$B$5,MATCH(C233,'4.1 TRACK'!$A$1:$J$1,0))</f>
        <v>5.1041666666666666E-3</v>
      </c>
      <c r="H233" s="16">
        <f>G233+H232</f>
        <v>1.5520833333333333E-2</v>
      </c>
      <c r="J233" s="60"/>
      <c r="K233" s="15">
        <v>5</v>
      </c>
      <c r="L233" s="14" t="s">
        <v>37</v>
      </c>
      <c r="M233" s="16">
        <f>(INDEX('4.2 TEMPO'!$A$2:$F$302,$B$5,MATCH(L233,'4.2 TEMPO'!$A$1:$F$1,0)))/IF($C$5,1,0.621371192)</f>
        <v>5.4050925925925924E-3</v>
      </c>
      <c r="N233" s="18">
        <f t="shared" si="47"/>
        <v>7.7087794432548176</v>
      </c>
      <c r="O233" s="62">
        <f>IF($C$5,K233*M233,K233*0.621371192*M233)+O232</f>
        <v>4.8333333333333339E-2</v>
      </c>
    </row>
    <row r="234" spans="1:23" ht="15.75" customHeight="1" x14ac:dyDescent="0.25">
      <c r="A234" s="57"/>
      <c r="B234" s="59"/>
      <c r="C234" s="25" t="s">
        <v>22</v>
      </c>
      <c r="D234" s="25"/>
      <c r="E234" s="28"/>
      <c r="F234" s="28"/>
      <c r="G234" s="27">
        <v>2.0833333333333333E-3</v>
      </c>
      <c r="H234" s="27">
        <f t="shared" ref="H234:H241" si="48">G234+H233</f>
        <v>1.7604166666666667E-2</v>
      </c>
      <c r="J234" s="60"/>
      <c r="K234" s="15">
        <v>1.5</v>
      </c>
      <c r="L234" s="14" t="s">
        <v>36</v>
      </c>
      <c r="M234" s="16">
        <f>(INDEX('4.2 TEMPO'!$A$2:$F$302,$B$5,MATCH(L234,'4.2 TEMPO'!$A$1:$F$1,0)))/IF($C$5,1,0.621371192)</f>
        <v>6.0879629629629643E-3</v>
      </c>
      <c r="N234" s="18">
        <f t="shared" si="47"/>
        <v>6.8441064638783251</v>
      </c>
      <c r="O234" s="62">
        <f>IF($C$5,K234*M234,K234*0.621371192*M234)+O233</f>
        <v>5.7465277777777782E-2</v>
      </c>
    </row>
    <row r="235" spans="1:23" ht="15.75" customHeight="1" x14ac:dyDescent="0.25">
      <c r="A235" s="57"/>
      <c r="B235" s="59"/>
      <c r="C235" s="14" t="s">
        <v>4</v>
      </c>
      <c r="D235" s="14">
        <v>1000</v>
      </c>
      <c r="E235" s="17">
        <f>(G235/(D235/1000))/IF($C$5,1,0.621371192)</f>
        <v>5.1041666666666666E-3</v>
      </c>
      <c r="F235" s="18">
        <f>$L$1/E235</f>
        <v>8.1632653061224492</v>
      </c>
      <c r="G235" s="16">
        <f>INDEX('4.1 TRACK'!$A$2:$J$302,$B$5,MATCH(C235,'4.1 TRACK'!$A$1:$J$1,0))</f>
        <v>5.1041666666666666E-3</v>
      </c>
      <c r="H235" s="16">
        <f t="shared" si="48"/>
        <v>2.2708333333333334E-2</v>
      </c>
      <c r="J235" s="50"/>
      <c r="K235" s="51"/>
      <c r="L235" s="50"/>
      <c r="M235" s="52"/>
      <c r="N235" s="53"/>
      <c r="O235" s="52"/>
    </row>
    <row r="236" spans="1:23" ht="15.75" customHeight="1" x14ac:dyDescent="0.25">
      <c r="A236" s="57"/>
      <c r="B236" s="59"/>
      <c r="C236" s="25" t="s">
        <v>22</v>
      </c>
      <c r="D236" s="25"/>
      <c r="E236" s="28"/>
      <c r="F236" s="28"/>
      <c r="G236" s="27">
        <v>2.0833333333333333E-3</v>
      </c>
      <c r="H236" s="27">
        <f t="shared" si="48"/>
        <v>2.4791666666666667E-2</v>
      </c>
      <c r="J236" s="50"/>
      <c r="K236" s="51"/>
      <c r="L236" s="50"/>
      <c r="M236" s="52"/>
      <c r="N236" s="53"/>
      <c r="O236" s="52"/>
    </row>
    <row r="237" spans="1:23" ht="15.75" customHeight="1" x14ac:dyDescent="0.25">
      <c r="A237" s="57"/>
      <c r="B237" s="59"/>
      <c r="C237" s="14" t="s">
        <v>4</v>
      </c>
      <c r="D237" s="14">
        <v>1000</v>
      </c>
      <c r="E237" s="17">
        <f>(G237/(D237/1000))/IF($C$5,1,0.621371192)</f>
        <v>5.1041666666666666E-3</v>
      </c>
      <c r="F237" s="18">
        <f>$L$1/E237</f>
        <v>8.1632653061224492</v>
      </c>
      <c r="G237" s="16">
        <f>INDEX('4.1 TRACK'!$A$2:$J$302,$B$5,MATCH(C237,'4.1 TRACK'!$A$1:$J$1,0))</f>
        <v>5.1041666666666666E-3</v>
      </c>
      <c r="H237" s="16">
        <f t="shared" si="48"/>
        <v>2.9895833333333333E-2</v>
      </c>
    </row>
    <row r="238" spans="1:23" ht="15.75" customHeight="1" x14ac:dyDescent="0.25">
      <c r="A238" s="57"/>
      <c r="B238" s="59"/>
      <c r="C238" s="25" t="s">
        <v>22</v>
      </c>
      <c r="D238" s="25"/>
      <c r="E238" s="28"/>
      <c r="F238" s="28"/>
      <c r="G238" s="27">
        <v>2.0833333333333333E-3</v>
      </c>
      <c r="H238" s="27">
        <f t="shared" si="48"/>
        <v>3.197916666666667E-2</v>
      </c>
    </row>
    <row r="239" spans="1:23" ht="15.75" customHeight="1" x14ac:dyDescent="0.25">
      <c r="A239" s="57"/>
      <c r="B239" s="59"/>
      <c r="C239" s="14" t="s">
        <v>4</v>
      </c>
      <c r="D239" s="14">
        <v>1000</v>
      </c>
      <c r="E239" s="17">
        <f>(G239/(D239/1000))/IF($C$5,1,0.621371192)</f>
        <v>5.1041666666666666E-3</v>
      </c>
      <c r="F239" s="18">
        <f>$L$1/E239</f>
        <v>8.1632653061224492</v>
      </c>
      <c r="G239" s="16">
        <f>INDEX('4.1 TRACK'!$A$2:$J$302,$B$5,MATCH(C239,'4.1 TRACK'!$A$1:$J$1,0))</f>
        <v>5.1041666666666666E-3</v>
      </c>
      <c r="H239" s="16">
        <f t="shared" si="48"/>
        <v>3.7083333333333336E-2</v>
      </c>
    </row>
    <row r="240" spans="1:23" ht="15.75" customHeight="1" x14ac:dyDescent="0.25">
      <c r="A240" s="57"/>
      <c r="B240" s="59"/>
      <c r="C240" s="25" t="s">
        <v>22</v>
      </c>
      <c r="D240" s="25"/>
      <c r="E240" s="28"/>
      <c r="F240" s="28"/>
      <c r="G240" s="27">
        <v>2.0833333333333333E-3</v>
      </c>
      <c r="H240" s="27">
        <f t="shared" si="48"/>
        <v>3.9166666666666669E-2</v>
      </c>
    </row>
    <row r="241" spans="1:23" ht="15.75" customHeight="1" x14ac:dyDescent="0.25">
      <c r="A241" s="57"/>
      <c r="B241" s="59"/>
      <c r="C241" s="14" t="s">
        <v>4</v>
      </c>
      <c r="D241" s="14">
        <v>1000</v>
      </c>
      <c r="E241" s="17">
        <f>(G241/(D241/1000))/IF($C$5,1,0.621371192)</f>
        <v>5.1041666666666666E-3</v>
      </c>
      <c r="F241" s="18">
        <f>$L$1/E241</f>
        <v>8.1632653061224492</v>
      </c>
      <c r="G241" s="16">
        <f>INDEX('4.1 TRACK'!$A$2:$J$302,$B$5,MATCH(C241,'4.1 TRACK'!$A$1:$J$1,0))</f>
        <v>5.1041666666666666E-3</v>
      </c>
      <c r="H241" s="16">
        <f t="shared" si="48"/>
        <v>4.4270833333333336E-2</v>
      </c>
    </row>
    <row r="242" spans="1:23" ht="15.75" customHeight="1" x14ac:dyDescent="0.25">
      <c r="A242" s="57"/>
      <c r="B242" s="59"/>
      <c r="C242" s="22" t="s">
        <v>23</v>
      </c>
      <c r="D242" s="22"/>
      <c r="E242" s="23"/>
      <c r="F242" s="23"/>
      <c r="G242" s="24">
        <v>6.9444444444444441E-3</v>
      </c>
      <c r="H242" s="24">
        <f>G242+H241</f>
        <v>5.1215277777777776E-2</v>
      </c>
    </row>
    <row r="243" spans="1:23" ht="15.75" customHeight="1" x14ac:dyDescent="0.25">
      <c r="E243" s="13"/>
      <c r="F243" s="13"/>
      <c r="G243" s="12"/>
      <c r="H243" s="12"/>
    </row>
    <row r="244" spans="1:23" ht="15.75" customHeight="1" x14ac:dyDescent="0.25">
      <c r="A244" s="57" t="s">
        <v>20</v>
      </c>
      <c r="B244" s="59" t="s">
        <v>65</v>
      </c>
      <c r="C244" s="22" t="s">
        <v>24</v>
      </c>
      <c r="D244" s="22"/>
      <c r="E244" s="23"/>
      <c r="F244" s="23"/>
      <c r="G244" s="24">
        <v>1.0416666666666666E-2</v>
      </c>
      <c r="H244" s="24">
        <f>G244</f>
        <v>1.0416666666666666E-2</v>
      </c>
      <c r="J244" s="29" t="s">
        <v>51</v>
      </c>
      <c r="K244" s="15">
        <v>5</v>
      </c>
      <c r="L244" s="14" t="s">
        <v>36</v>
      </c>
      <c r="M244" s="16">
        <f>(INDEX('4.2 TEMPO'!$A$2:$F$302,$B$5,MATCH(L244,'4.2 TEMPO'!$A$1:$F$1,0)))/IF($C$5,1,0.621371192)</f>
        <v>6.0879629629629643E-3</v>
      </c>
      <c r="N244" s="18">
        <f t="shared" ref="N244" si="49">$L$1/M244</f>
        <v>6.8441064638783251</v>
      </c>
      <c r="O244" s="62">
        <f>IF($C$5,K244*M244,K244*0.621371192*M244)</f>
        <v>3.0439814814814822E-2</v>
      </c>
      <c r="Q244" s="30" t="s">
        <v>106</v>
      </c>
      <c r="R244" s="14">
        <v>21.1</v>
      </c>
      <c r="S244" s="19">
        <v>0</v>
      </c>
      <c r="T244" s="14" t="s">
        <v>16</v>
      </c>
      <c r="U244" s="20">
        <f>(INDEX('4.3 LONG'!$A$2:$K$302,$B$5,9)+S244)/IF($C$5,1,0.621371192)</f>
        <v>6.0879629629629643E-3</v>
      </c>
      <c r="V244" s="18">
        <f>$L$1/U244</f>
        <v>6.8441064638783251</v>
      </c>
      <c r="W244" s="62">
        <f>IF($C$5,R244*U244,R244*0.621371192*U244)</f>
        <v>0.12845601851851857</v>
      </c>
    </row>
    <row r="245" spans="1:23" ht="15.75" customHeight="1" x14ac:dyDescent="0.25">
      <c r="A245" s="57"/>
      <c r="B245" s="59"/>
      <c r="C245" s="14" t="s">
        <v>1</v>
      </c>
      <c r="D245" s="14">
        <v>400</v>
      </c>
      <c r="E245" s="17">
        <f>(G245/(D245/1000))/IF($C$5,1,0.621371192)</f>
        <v>5.0057870370370369E-3</v>
      </c>
      <c r="F245" s="18">
        <f>$L$1/E245</f>
        <v>8.3236994219653173</v>
      </c>
      <c r="G245" s="16">
        <f>INDEX('4.1 TRACK'!$A$2:$J$302,$B$5,MATCH(C245,'4.1 TRACK'!$A$1:$J$1,0))</f>
        <v>2.0023148148148148E-3</v>
      </c>
      <c r="H245" s="16">
        <f>G245+H244</f>
        <v>1.241898148148148E-2</v>
      </c>
    </row>
    <row r="246" spans="1:23" ht="15.75" customHeight="1" x14ac:dyDescent="0.25">
      <c r="A246" s="57"/>
      <c r="B246" s="59"/>
      <c r="C246" s="25" t="s">
        <v>22</v>
      </c>
      <c r="D246" s="25"/>
      <c r="E246" s="28"/>
      <c r="F246" s="28"/>
      <c r="G246" s="27">
        <v>2.0833333333333333E-3</v>
      </c>
      <c r="H246" s="27">
        <f t="shared" ref="H246:H256" si="50">G246+H245</f>
        <v>1.4502314814814813E-2</v>
      </c>
    </row>
    <row r="247" spans="1:23" ht="15.75" customHeight="1" x14ac:dyDescent="0.25">
      <c r="A247" s="57"/>
      <c r="B247" s="59"/>
      <c r="C247" s="14" t="s">
        <v>1</v>
      </c>
      <c r="D247" s="14">
        <v>400</v>
      </c>
      <c r="E247" s="17">
        <f>(G247/(D247/1000))/IF($C$5,1,0.621371192)</f>
        <v>5.0057870370370369E-3</v>
      </c>
      <c r="F247" s="18">
        <f>$L$1/E247</f>
        <v>8.3236994219653173</v>
      </c>
      <c r="G247" s="16">
        <f>INDEX('4.1 TRACK'!$A$2:$J$302,$B$5,MATCH(C247,'4.1 TRACK'!$A$1:$J$1,0))</f>
        <v>2.0023148148148148E-3</v>
      </c>
      <c r="H247" s="16">
        <f t="shared" si="50"/>
        <v>1.650462962962963E-2</v>
      </c>
    </row>
    <row r="248" spans="1:23" ht="15.75" customHeight="1" x14ac:dyDescent="0.25">
      <c r="A248" s="57"/>
      <c r="B248" s="59"/>
      <c r="C248" s="25" t="s">
        <v>22</v>
      </c>
      <c r="D248" s="25"/>
      <c r="E248" s="28"/>
      <c r="F248" s="28"/>
      <c r="G248" s="27">
        <v>2.0833333333333333E-3</v>
      </c>
      <c r="H248" s="27">
        <f t="shared" si="50"/>
        <v>1.8587962962962962E-2</v>
      </c>
    </row>
    <row r="249" spans="1:23" ht="15.75" customHeight="1" x14ac:dyDescent="0.25">
      <c r="A249" s="57"/>
      <c r="B249" s="59"/>
      <c r="C249" s="14" t="s">
        <v>1</v>
      </c>
      <c r="D249" s="14">
        <v>400</v>
      </c>
      <c r="E249" s="17">
        <f>(G249/(D249/1000))/IF($C$5,1,0.621371192)</f>
        <v>5.0057870370370369E-3</v>
      </c>
      <c r="F249" s="18">
        <f>$L$1/E249</f>
        <v>8.3236994219653173</v>
      </c>
      <c r="G249" s="16">
        <f>INDEX('4.1 TRACK'!$A$2:$J$302,$B$5,MATCH(C249,'4.1 TRACK'!$A$1:$J$1,0))</f>
        <v>2.0023148148148148E-3</v>
      </c>
      <c r="H249" s="16">
        <f t="shared" si="50"/>
        <v>2.0590277777777777E-2</v>
      </c>
    </row>
    <row r="250" spans="1:23" ht="15.75" customHeight="1" x14ac:dyDescent="0.25">
      <c r="A250" s="57"/>
      <c r="B250" s="59"/>
      <c r="C250" s="25" t="s">
        <v>22</v>
      </c>
      <c r="D250" s="25"/>
      <c r="E250" s="28"/>
      <c r="F250" s="28"/>
      <c r="G250" s="27">
        <v>2.0833333333333333E-3</v>
      </c>
      <c r="H250" s="27">
        <f t="shared" si="50"/>
        <v>2.267361111111111E-2</v>
      </c>
    </row>
    <row r="251" spans="1:23" ht="15.75" customHeight="1" x14ac:dyDescent="0.25">
      <c r="A251" s="57"/>
      <c r="B251" s="59"/>
      <c r="C251" s="14" t="s">
        <v>1</v>
      </c>
      <c r="D251" s="14">
        <v>400</v>
      </c>
      <c r="E251" s="17">
        <f>(G251/(D251/1000))/IF($C$5,1,0.621371192)</f>
        <v>5.0057870370370369E-3</v>
      </c>
      <c r="F251" s="18">
        <f>$L$1/E251</f>
        <v>8.3236994219653173</v>
      </c>
      <c r="G251" s="16">
        <f>INDEX('4.1 TRACK'!$A$2:$J$302,$B$5,MATCH(C251,'4.1 TRACK'!$A$1:$J$1,0))</f>
        <v>2.0023148148148148E-3</v>
      </c>
      <c r="H251" s="16">
        <f t="shared" si="50"/>
        <v>2.4675925925925924E-2</v>
      </c>
    </row>
    <row r="252" spans="1:23" ht="15.75" customHeight="1" x14ac:dyDescent="0.25">
      <c r="A252" s="57"/>
      <c r="B252" s="59"/>
      <c r="C252" s="25" t="s">
        <v>22</v>
      </c>
      <c r="D252" s="25"/>
      <c r="E252" s="28"/>
      <c r="F252" s="28"/>
      <c r="G252" s="27">
        <v>2.0833333333333333E-3</v>
      </c>
      <c r="H252" s="27">
        <f t="shared" si="50"/>
        <v>2.6759259259259257E-2</v>
      </c>
    </row>
    <row r="253" spans="1:23" s="6" customFormat="1" ht="15.75" customHeight="1" x14ac:dyDescent="0.25">
      <c r="A253" s="57"/>
      <c r="B253" s="59"/>
      <c r="C253" s="14" t="s">
        <v>1</v>
      </c>
      <c r="D253" s="14">
        <v>400</v>
      </c>
      <c r="E253" s="17">
        <f>(G253/(D253/1000))/IF($C$5,1,0.621371192)</f>
        <v>5.0057870370370369E-3</v>
      </c>
      <c r="F253" s="18">
        <f>$L$1/E253</f>
        <v>8.3236994219653173</v>
      </c>
      <c r="G253" s="16">
        <f>INDEX('4.1 TRACK'!$A$2:$J$302,$B$5,MATCH(C253,'4.1 TRACK'!$A$1:$J$1,0))</f>
        <v>2.0023148148148148E-3</v>
      </c>
      <c r="H253" s="16">
        <f t="shared" si="50"/>
        <v>2.8761574074074071E-2</v>
      </c>
      <c r="J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s="6" customFormat="1" ht="15.75" customHeight="1" x14ac:dyDescent="0.25">
      <c r="A254" s="57"/>
      <c r="B254" s="59"/>
      <c r="C254" s="25" t="s">
        <v>22</v>
      </c>
      <c r="D254" s="25"/>
      <c r="E254" s="28"/>
      <c r="F254" s="28"/>
      <c r="G254" s="27">
        <v>2.0833333333333333E-3</v>
      </c>
      <c r="H254" s="27">
        <f t="shared" si="50"/>
        <v>3.0844907407407404E-2</v>
      </c>
      <c r="J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s="6" customFormat="1" ht="15.75" customHeight="1" x14ac:dyDescent="0.25">
      <c r="A255" s="57"/>
      <c r="B255" s="59"/>
      <c r="C255" s="14" t="s">
        <v>1</v>
      </c>
      <c r="D255" s="14">
        <v>400</v>
      </c>
      <c r="E255" s="17">
        <f>(G255/(D255/1000))/IF($C$5,1,0.621371192)</f>
        <v>5.0057870370370369E-3</v>
      </c>
      <c r="F255" s="18">
        <f>$L$1/E255</f>
        <v>8.3236994219653173</v>
      </c>
      <c r="G255" s="16">
        <f>INDEX('4.1 TRACK'!$A$2:$J$302,$B$5,MATCH(C255,'4.1 TRACK'!$A$1:$J$1,0))</f>
        <v>2.0023148148148148E-3</v>
      </c>
      <c r="H255" s="16">
        <f t="shared" si="50"/>
        <v>3.2847222222222222E-2</v>
      </c>
      <c r="J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s="6" customFormat="1" ht="15.75" customHeight="1" x14ac:dyDescent="0.25">
      <c r="A256" s="57"/>
      <c r="B256" s="59"/>
      <c r="C256" s="22" t="s">
        <v>23</v>
      </c>
      <c r="D256" s="22"/>
      <c r="E256" s="23"/>
      <c r="F256" s="23"/>
      <c r="G256" s="24">
        <v>6.9444444444444441E-3</v>
      </c>
      <c r="H256" s="24">
        <f t="shared" si="50"/>
        <v>3.979166666666667E-2</v>
      </c>
      <c r="J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</sheetData>
  <mergeCells count="46">
    <mergeCell ref="B8:H8"/>
    <mergeCell ref="J8:O8"/>
    <mergeCell ref="Q8:W8"/>
    <mergeCell ref="A92:A98"/>
    <mergeCell ref="B92:B98"/>
    <mergeCell ref="A52:A64"/>
    <mergeCell ref="B52:B64"/>
    <mergeCell ref="J52:J54"/>
    <mergeCell ref="A66:A78"/>
    <mergeCell ref="B154:B162"/>
    <mergeCell ref="A178:A186"/>
    <mergeCell ref="B178:B186"/>
    <mergeCell ref="A164:A176"/>
    <mergeCell ref="B164:B176"/>
    <mergeCell ref="B100:B112"/>
    <mergeCell ref="A244:A256"/>
    <mergeCell ref="B244:B256"/>
    <mergeCell ref="A10:A34"/>
    <mergeCell ref="B10:B34"/>
    <mergeCell ref="A36:A50"/>
    <mergeCell ref="B36:B50"/>
    <mergeCell ref="A232:A242"/>
    <mergeCell ref="B232:B242"/>
    <mergeCell ref="A218:A224"/>
    <mergeCell ref="B218:B224"/>
    <mergeCell ref="A188:A194"/>
    <mergeCell ref="B188:B194"/>
    <mergeCell ref="A196:A216"/>
    <mergeCell ref="B196:B216"/>
    <mergeCell ref="A154:A162"/>
    <mergeCell ref="J232:J234"/>
    <mergeCell ref="A226:A230"/>
    <mergeCell ref="B226:B230"/>
    <mergeCell ref="J10:J12"/>
    <mergeCell ref="J100:J104"/>
    <mergeCell ref="J128:J132"/>
    <mergeCell ref="J218:J222"/>
    <mergeCell ref="A114:A126"/>
    <mergeCell ref="B114:B126"/>
    <mergeCell ref="A128:A152"/>
    <mergeCell ref="B128:B152"/>
    <mergeCell ref="B66:B78"/>
    <mergeCell ref="A80:A90"/>
    <mergeCell ref="B80:B90"/>
    <mergeCell ref="J80:J82"/>
    <mergeCell ref="A100:A112"/>
  </mergeCells>
  <hyperlinks>
    <hyperlink ref="C3" r:id="rId1"/>
  </hyperlinks>
  <pageMargins left="0.70866141732283472" right="0.70866141732283472" top="0.43307086614173229" bottom="0.43307086614173229" header="0.31496062992125984" footer="0.31496062992125984"/>
  <pageSetup paperSize="9" scale="45" fitToHeight="0" orientation="landscape" r:id="rId2"/>
  <headerFooter>
    <oddFooter>&amp;LSpreadsheet created by warriorwoman 2010&amp;CHalf Marathon Plan&amp;RPlan and paces designed by F.I.R.S.T.</oddFooter>
  </headerFooter>
  <rowBreaks count="3" manualBreakCount="3">
    <brk id="78" max="16383" man="1"/>
    <brk id="152" max="16383" man="1"/>
    <brk id="217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1</xdr:col>
                    <xdr:colOff>247650</xdr:colOff>
                    <xdr:row>4</xdr:row>
                    <xdr:rowOff>0</xdr:rowOff>
                  </from>
                  <to>
                    <xdr:col>1</xdr:col>
                    <xdr:colOff>1228725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3</xdr:row>
                    <xdr:rowOff>76200</xdr:rowOff>
                  </from>
                  <to>
                    <xdr:col>3</xdr:col>
                    <xdr:colOff>38100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M362"/>
  <sheetViews>
    <sheetView workbookViewId="0">
      <pane ySplit="1" topLeftCell="A132" activePane="bottomLeft" state="frozen"/>
      <selection activeCell="K182" sqref="K182"/>
      <selection pane="bottomLeft" sqref="A1:XFD1048576"/>
    </sheetView>
  </sheetViews>
  <sheetFormatPr defaultRowHeight="15" x14ac:dyDescent="0.25"/>
  <cols>
    <col min="11" max="11" width="20.85546875" bestFit="1" customWidth="1"/>
  </cols>
  <sheetData>
    <row r="1" spans="1:13" x14ac:dyDescent="0.25">
      <c r="A1" t="s">
        <v>0</v>
      </c>
      <c r="B1" t="s">
        <v>31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55</v>
      </c>
      <c r="K1" s="1">
        <v>5.7870370370370366E-5</v>
      </c>
    </row>
    <row r="2" spans="1:13" x14ac:dyDescent="0.25">
      <c r="A2" s="1">
        <v>1.0416666666666666E-2</v>
      </c>
      <c r="B2" s="1">
        <v>3.5879629629629635E-4</v>
      </c>
      <c r="C2" s="1">
        <v>7.175925925925927E-4</v>
      </c>
      <c r="D2" s="1">
        <v>1.1142205638474294E-3</v>
      </c>
      <c r="E2" s="1">
        <v>1.4930555555555556E-3</v>
      </c>
      <c r="F2" s="1">
        <v>1.9384451688852665E-3</v>
      </c>
      <c r="G2" s="1">
        <v>2.3456333552487395E-3</v>
      </c>
      <c r="H2" s="1">
        <v>3.1712962962962958E-3</v>
      </c>
      <c r="I2" s="1">
        <v>3.9891736111111109E-3</v>
      </c>
      <c r="J2" s="1">
        <v>6.4218749999999988E-3</v>
      </c>
      <c r="K2" s="1"/>
      <c r="L2" s="1"/>
      <c r="M2" s="1"/>
    </row>
    <row r="3" spans="1:13" x14ac:dyDescent="0.25">
      <c r="A3" s="1">
        <v>1.0474537037037037E-2</v>
      </c>
      <c r="B3" s="1">
        <v>3.6168981481481485E-4</v>
      </c>
      <c r="C3" s="1">
        <v>7.233796296296297E-4</v>
      </c>
      <c r="D3" s="1">
        <v>1.1185392482034272E-3</v>
      </c>
      <c r="E3" s="1">
        <v>1.4988425925925924E-3</v>
      </c>
      <c r="F3" s="1">
        <v>1.949057094992303E-3</v>
      </c>
      <c r="G3" s="1">
        <v>2.3584744137628753E-3</v>
      </c>
      <c r="H3" s="1">
        <v>3.1886574074074074E-3</v>
      </c>
      <c r="I3" s="1">
        <v>4.0110121527777778E-3</v>
      </c>
      <c r="J3" s="1">
        <v>6.4570312500000001E-3</v>
      </c>
      <c r="K3" s="1"/>
      <c r="L3" s="1"/>
      <c r="M3" s="1"/>
    </row>
    <row r="4" spans="1:13" x14ac:dyDescent="0.25">
      <c r="A4" s="1">
        <v>1.0532407407407407E-2</v>
      </c>
      <c r="B4" s="1">
        <v>3.6458333333333335E-4</v>
      </c>
      <c r="C4" s="1">
        <v>7.291666666666667E-4</v>
      </c>
      <c r="D4" s="1">
        <v>1.122857932559425E-3</v>
      </c>
      <c r="E4" s="1">
        <v>1.5046296296296294E-3</v>
      </c>
      <c r="F4" s="1">
        <v>1.9596690210993395E-3</v>
      </c>
      <c r="G4" s="1">
        <v>2.371315472277011E-3</v>
      </c>
      <c r="H4" s="1">
        <v>3.2060185185185191E-3</v>
      </c>
      <c r="I4" s="1">
        <v>4.0328506944444448E-3</v>
      </c>
      <c r="J4" s="1">
        <v>6.4921875000000006E-3</v>
      </c>
      <c r="K4" s="1"/>
      <c r="L4" s="1"/>
      <c r="M4" s="1"/>
    </row>
    <row r="5" spans="1:13" x14ac:dyDescent="0.25">
      <c r="A5" s="1">
        <v>1.0590277777777777E-2</v>
      </c>
      <c r="B5" s="1">
        <v>3.6747685185185185E-4</v>
      </c>
      <c r="C5" s="1">
        <v>7.349537037037037E-4</v>
      </c>
      <c r="D5" s="1">
        <v>1.1314953012714205E-3</v>
      </c>
      <c r="E5" s="1">
        <v>1.5162037037037036E-3</v>
      </c>
      <c r="F5" s="1">
        <v>1.9702809472063754E-3</v>
      </c>
      <c r="G5" s="1">
        <v>2.3841565307911464E-3</v>
      </c>
      <c r="H5" s="1">
        <v>3.2233796296296299E-3</v>
      </c>
      <c r="I5" s="1">
        <v>4.0546892361111118E-3</v>
      </c>
      <c r="J5" s="1">
        <v>6.5273437500000002E-3</v>
      </c>
      <c r="K5" s="1"/>
      <c r="L5" s="1"/>
      <c r="M5" s="1"/>
    </row>
    <row r="6" spans="1:13" x14ac:dyDescent="0.25">
      <c r="A6" s="1">
        <v>1.064814814814815E-2</v>
      </c>
      <c r="B6" s="1">
        <v>3.7037037037037035E-4</v>
      </c>
      <c r="C6" s="1">
        <v>7.407407407407407E-4</v>
      </c>
      <c r="D6" s="1">
        <v>1.1401326699834163E-3</v>
      </c>
      <c r="E6" s="1">
        <v>1.5277777777777779E-3</v>
      </c>
      <c r="F6" s="1">
        <v>1.9808928733134113E-3</v>
      </c>
      <c r="G6" s="1">
        <v>2.3969975893052813E-3</v>
      </c>
      <c r="H6" s="1">
        <v>3.2407407407407406E-3</v>
      </c>
      <c r="I6" s="1">
        <v>4.0765277777777779E-3</v>
      </c>
      <c r="J6" s="1">
        <v>6.5624999999999998E-3</v>
      </c>
      <c r="K6" s="1"/>
      <c r="L6" s="1"/>
      <c r="M6" s="1"/>
    </row>
    <row r="7" spans="1:13" x14ac:dyDescent="0.25">
      <c r="A7" s="1">
        <v>1.0706018518518517E-2</v>
      </c>
      <c r="B7" s="1">
        <v>3.7326388888888885E-4</v>
      </c>
      <c r="C7" s="1">
        <v>7.4652777777777771E-4</v>
      </c>
      <c r="D7" s="1">
        <v>1.148770038695412E-3</v>
      </c>
      <c r="E7" s="1">
        <v>1.5393518518518521E-3</v>
      </c>
      <c r="F7" s="1">
        <v>1.9915047994204477E-3</v>
      </c>
      <c r="G7" s="1">
        <v>2.4098386478194171E-3</v>
      </c>
      <c r="H7" s="1">
        <v>3.2581018518518519E-3</v>
      </c>
      <c r="I7" s="1">
        <v>4.0983663194444448E-3</v>
      </c>
      <c r="J7" s="1">
        <v>6.5976562499999994E-3</v>
      </c>
      <c r="K7" s="1"/>
      <c r="L7" s="1"/>
      <c r="M7" s="1"/>
    </row>
    <row r="8" spans="1:13" x14ac:dyDescent="0.25">
      <c r="A8" s="1">
        <v>1.0763888888888891E-2</v>
      </c>
      <c r="B8" s="1">
        <v>3.7615740740740735E-4</v>
      </c>
      <c r="C8" s="1">
        <v>7.5231481481481471E-4</v>
      </c>
      <c r="D8" s="1">
        <v>1.1574074074074076E-3</v>
      </c>
      <c r="E8" s="1">
        <v>1.5509259259259261E-3</v>
      </c>
      <c r="F8" s="1">
        <v>2.0021167255274835E-3</v>
      </c>
      <c r="G8" s="1">
        <v>2.4226797063335525E-3</v>
      </c>
      <c r="H8" s="1">
        <v>3.2754629629629631E-3</v>
      </c>
      <c r="I8" s="1">
        <v>4.1202048611111109E-3</v>
      </c>
      <c r="J8" s="1">
        <v>6.6328124999999998E-3</v>
      </c>
      <c r="K8" s="1"/>
      <c r="L8" s="1"/>
      <c r="M8" s="1"/>
    </row>
    <row r="9" spans="1:13" x14ac:dyDescent="0.25">
      <c r="A9" s="1">
        <v>1.082175925925926E-2</v>
      </c>
      <c r="B9" s="1">
        <v>3.7905092592592591E-4</v>
      </c>
      <c r="C9" s="1">
        <v>7.5810185185185182E-4</v>
      </c>
      <c r="D9" s="1">
        <v>1.1617260917634051E-3</v>
      </c>
      <c r="E9" s="1">
        <v>1.5567129629629629E-3</v>
      </c>
      <c r="F9" s="1">
        <v>2.0162659603368653E-3</v>
      </c>
      <c r="G9" s="1">
        <v>2.4398011176857328E-3</v>
      </c>
      <c r="H9" s="1">
        <v>3.2986111111111111E-3</v>
      </c>
      <c r="I9" s="1">
        <v>4.1493229166666666E-3</v>
      </c>
      <c r="J9" s="1">
        <v>6.6796874999999999E-3</v>
      </c>
      <c r="K9" s="1"/>
      <c r="L9" s="1"/>
      <c r="M9" s="1"/>
    </row>
    <row r="10" spans="1:13" x14ac:dyDescent="0.25">
      <c r="A10" s="1">
        <v>1.087962962962963E-2</v>
      </c>
      <c r="B10" s="1">
        <v>3.8194444444444446E-4</v>
      </c>
      <c r="C10" s="1">
        <v>7.6388888888888893E-4</v>
      </c>
      <c r="D10" s="1">
        <v>1.1660447761194029E-3</v>
      </c>
      <c r="E10" s="1">
        <v>1.5624999999999999E-3</v>
      </c>
      <c r="F10" s="1">
        <v>2.0304151951462466E-3</v>
      </c>
      <c r="G10" s="1">
        <v>2.4569225290379136E-3</v>
      </c>
      <c r="H10" s="1">
        <v>3.3217592592592591E-3</v>
      </c>
      <c r="I10" s="1">
        <v>4.1784409722222223E-3</v>
      </c>
      <c r="J10" s="1">
        <v>6.726562499999999E-3</v>
      </c>
      <c r="K10" s="1"/>
      <c r="L10" s="1"/>
      <c r="M10" s="1"/>
    </row>
    <row r="11" spans="1:13" x14ac:dyDescent="0.25">
      <c r="A11" s="1">
        <v>1.0937500000000001E-2</v>
      </c>
      <c r="B11" s="1">
        <v>3.8194444444444446E-4</v>
      </c>
      <c r="C11" s="1">
        <v>7.6388888888888893E-4</v>
      </c>
      <c r="D11" s="1">
        <v>1.1746821448313984E-3</v>
      </c>
      <c r="E11" s="1">
        <v>1.5740740740740739E-3</v>
      </c>
      <c r="F11" s="1">
        <v>2.0410271212532825E-3</v>
      </c>
      <c r="G11" s="1">
        <v>2.4697635875520485E-3</v>
      </c>
      <c r="H11" s="1">
        <v>3.3391203703703699E-3</v>
      </c>
      <c r="I11" s="1">
        <v>4.2002795138888884E-3</v>
      </c>
      <c r="J11" s="1">
        <v>6.7617187499999986E-3</v>
      </c>
      <c r="K11" s="1"/>
      <c r="L11" s="1"/>
      <c r="M11" s="1"/>
    </row>
    <row r="12" spans="1:13" x14ac:dyDescent="0.25">
      <c r="A12" s="1">
        <v>1.0995370370370371E-2</v>
      </c>
      <c r="B12" s="1">
        <v>3.8194444444444446E-4</v>
      </c>
      <c r="C12" s="1">
        <v>7.6388888888888893E-4</v>
      </c>
      <c r="D12" s="1">
        <v>1.183319513543394E-3</v>
      </c>
      <c r="E12" s="1">
        <v>1.5856481481481479E-3</v>
      </c>
      <c r="F12" s="1">
        <v>2.0516390473603189E-3</v>
      </c>
      <c r="G12" s="1">
        <v>2.4826046460661843E-3</v>
      </c>
      <c r="H12" s="1">
        <v>3.3564814814814811E-3</v>
      </c>
      <c r="I12" s="1">
        <v>4.2221180555555553E-3</v>
      </c>
      <c r="J12" s="1">
        <v>6.7968749999999991E-3</v>
      </c>
      <c r="K12" s="1"/>
      <c r="L12" s="1"/>
      <c r="M12" s="1"/>
    </row>
    <row r="13" spans="1:13" x14ac:dyDescent="0.25">
      <c r="A13" s="1">
        <v>1.105324074074074E-2</v>
      </c>
      <c r="B13" s="1">
        <v>3.8483796296296302E-4</v>
      </c>
      <c r="C13" s="1">
        <v>7.6967592592592604E-4</v>
      </c>
      <c r="D13" s="1">
        <v>1.1876381978993917E-3</v>
      </c>
      <c r="E13" s="1">
        <v>1.5914351851851849E-3</v>
      </c>
      <c r="F13" s="1">
        <v>2.0622509734673547E-3</v>
      </c>
      <c r="G13" s="1">
        <v>2.4954457045803197E-3</v>
      </c>
      <c r="H13" s="1">
        <v>3.3738425925925923E-3</v>
      </c>
      <c r="I13" s="1">
        <v>4.2439565972222223E-3</v>
      </c>
      <c r="J13" s="1">
        <v>6.8320312499999996E-3</v>
      </c>
      <c r="K13" s="1"/>
      <c r="L13" s="1"/>
      <c r="M13" s="1"/>
    </row>
    <row r="14" spans="1:13" x14ac:dyDescent="0.25">
      <c r="A14" s="1">
        <v>1.1111111111111112E-2</v>
      </c>
      <c r="B14" s="1">
        <v>3.8773148148148152E-4</v>
      </c>
      <c r="C14" s="1">
        <v>7.7546296296296304E-4</v>
      </c>
      <c r="D14" s="1">
        <v>1.1919568822553895E-3</v>
      </c>
      <c r="E14" s="1">
        <v>1.5972222222222221E-3</v>
      </c>
      <c r="F14" s="1">
        <v>2.0728628995743911E-3</v>
      </c>
      <c r="G14" s="1">
        <v>2.508286763094455E-3</v>
      </c>
      <c r="H14" s="1">
        <v>3.3912037037037036E-3</v>
      </c>
      <c r="I14" s="1">
        <v>4.2657951388888884E-3</v>
      </c>
      <c r="J14" s="1">
        <v>6.8671874999999992E-3</v>
      </c>
      <c r="K14" s="1"/>
      <c r="L14" s="1"/>
      <c r="M14" s="1"/>
    </row>
    <row r="15" spans="1:13" x14ac:dyDescent="0.25">
      <c r="A15" s="1">
        <v>1.1168981481481481E-2</v>
      </c>
      <c r="B15" s="1">
        <v>3.9062500000000002E-4</v>
      </c>
      <c r="C15" s="1">
        <v>7.8125000000000004E-4</v>
      </c>
      <c r="D15" s="1">
        <v>1.200594250967385E-3</v>
      </c>
      <c r="E15" s="1">
        <v>1.6087962962962961E-3</v>
      </c>
      <c r="F15" s="1">
        <v>2.0834748256814274E-3</v>
      </c>
      <c r="G15" s="1">
        <v>2.5211278216085908E-3</v>
      </c>
      <c r="H15" s="1">
        <v>3.4085648148148148E-3</v>
      </c>
      <c r="I15" s="1">
        <v>4.2876336805555554E-3</v>
      </c>
      <c r="J15" s="1">
        <v>6.9023437499999996E-3</v>
      </c>
      <c r="K15" s="1"/>
      <c r="L15" s="1"/>
      <c r="M15" s="1"/>
    </row>
    <row r="16" spans="1:13" x14ac:dyDescent="0.25">
      <c r="A16" s="1">
        <v>1.1226851851851854E-2</v>
      </c>
      <c r="B16" s="1">
        <v>3.9351851851851852E-4</v>
      </c>
      <c r="C16" s="1">
        <v>7.8703703703703705E-4</v>
      </c>
      <c r="D16" s="1">
        <v>1.2092316196793808E-3</v>
      </c>
      <c r="E16" s="1">
        <v>1.6203703703703703E-3</v>
      </c>
      <c r="F16" s="1">
        <v>2.0940867517884633E-3</v>
      </c>
      <c r="G16" s="1">
        <v>2.5339688801227262E-3</v>
      </c>
      <c r="H16" s="1">
        <v>3.425925925925926E-3</v>
      </c>
      <c r="I16" s="1">
        <v>4.3094722222222223E-3</v>
      </c>
      <c r="J16" s="1">
        <v>6.9375000000000001E-3</v>
      </c>
      <c r="K16" s="1"/>
      <c r="L16" s="1"/>
      <c r="M16" s="1"/>
    </row>
    <row r="17" spans="1:13" x14ac:dyDescent="0.25">
      <c r="A17" s="1">
        <v>1.1284722222222222E-2</v>
      </c>
      <c r="B17" s="1">
        <v>3.9641203703703702E-4</v>
      </c>
      <c r="C17" s="1">
        <v>7.9282407407407405E-4</v>
      </c>
      <c r="D17" s="1">
        <v>1.2178689883913763E-3</v>
      </c>
      <c r="E17" s="1">
        <v>1.6319444444444443E-3</v>
      </c>
      <c r="F17" s="1">
        <v>2.1046986778954996E-3</v>
      </c>
      <c r="G17" s="1">
        <v>2.5468099386368615E-3</v>
      </c>
      <c r="H17" s="1">
        <v>3.4432870370370372E-3</v>
      </c>
      <c r="I17" s="1">
        <v>4.3313107638888893E-3</v>
      </c>
      <c r="J17" s="1">
        <v>6.9726562499999997E-3</v>
      </c>
      <c r="K17" s="1"/>
      <c r="L17" s="1"/>
      <c r="M17" s="1"/>
    </row>
    <row r="18" spans="1:13" x14ac:dyDescent="0.25">
      <c r="A18" s="1">
        <v>1.1342592592592592E-2</v>
      </c>
      <c r="B18" s="1">
        <v>3.9930555555555552E-4</v>
      </c>
      <c r="C18" s="1">
        <v>7.9861111111111105E-4</v>
      </c>
      <c r="D18" s="1">
        <v>1.2265063571033719E-3</v>
      </c>
      <c r="E18" s="1">
        <v>1.6435185185185183E-3</v>
      </c>
      <c r="F18" s="1">
        <v>2.1153106040025359E-3</v>
      </c>
      <c r="G18" s="1">
        <v>2.5596509971509973E-3</v>
      </c>
      <c r="H18" s="1">
        <v>3.4606481481481485E-3</v>
      </c>
      <c r="I18" s="1">
        <v>4.3531493055555563E-3</v>
      </c>
      <c r="J18" s="1">
        <v>7.0078125000000002E-3</v>
      </c>
      <c r="K18" s="1"/>
      <c r="L18" s="1"/>
      <c r="M18" s="1"/>
    </row>
    <row r="19" spans="1:13" x14ac:dyDescent="0.25">
      <c r="A19" s="1">
        <v>1.1400462962962965E-2</v>
      </c>
      <c r="B19" s="1">
        <v>4.0219907407407403E-4</v>
      </c>
      <c r="C19" s="1">
        <v>8.0439814814814805E-4</v>
      </c>
      <c r="D19" s="1">
        <v>1.2308250414593696E-3</v>
      </c>
      <c r="E19" s="1">
        <v>1.6493055555555553E-3</v>
      </c>
      <c r="F19" s="1">
        <v>2.1294598388119173E-3</v>
      </c>
      <c r="G19" s="1">
        <v>2.5767724085031776E-3</v>
      </c>
      <c r="H19" s="1">
        <v>3.4837962962962965E-3</v>
      </c>
      <c r="I19" s="1">
        <v>4.3822673611111111E-3</v>
      </c>
      <c r="J19" s="1">
        <v>7.0546875000000002E-3</v>
      </c>
      <c r="K19" s="1"/>
      <c r="L19" s="1"/>
      <c r="M19" s="1"/>
    </row>
    <row r="20" spans="1:13" x14ac:dyDescent="0.25">
      <c r="A20" s="1">
        <v>1.1458333333333334E-2</v>
      </c>
      <c r="B20" s="1">
        <v>4.0509259259259258E-4</v>
      </c>
      <c r="C20" s="1">
        <v>8.1018518518518516E-4</v>
      </c>
      <c r="D20" s="1">
        <v>1.2351437258153674E-3</v>
      </c>
      <c r="E20" s="1">
        <v>1.6550925925925926E-3</v>
      </c>
      <c r="F20" s="1">
        <v>2.1436090736212986E-3</v>
      </c>
      <c r="G20" s="1">
        <v>2.593893819855358E-3</v>
      </c>
      <c r="H20" s="1">
        <v>3.5069444444444445E-3</v>
      </c>
      <c r="I20" s="1">
        <v>4.4113854166666668E-3</v>
      </c>
      <c r="J20" s="1">
        <v>7.1015624999999994E-3</v>
      </c>
      <c r="K20" s="1"/>
      <c r="L20" s="1"/>
      <c r="M20" s="1"/>
    </row>
    <row r="21" spans="1:13" x14ac:dyDescent="0.25">
      <c r="A21" s="1">
        <v>1.1516203703703702E-2</v>
      </c>
      <c r="B21" s="1">
        <v>4.0509259259259258E-4</v>
      </c>
      <c r="C21" s="1">
        <v>8.1018518518518516E-4</v>
      </c>
      <c r="D21" s="1">
        <v>1.2437810945273629E-3</v>
      </c>
      <c r="E21" s="1">
        <v>1.6666666666666666E-3</v>
      </c>
      <c r="F21" s="1">
        <v>2.1542209997283349E-3</v>
      </c>
      <c r="G21" s="1">
        <v>2.6067348783694938E-3</v>
      </c>
      <c r="H21" s="1">
        <v>3.5243055555555557E-3</v>
      </c>
      <c r="I21" s="1">
        <v>4.4332239583333337E-3</v>
      </c>
      <c r="J21" s="1">
        <v>7.1367187499999998E-3</v>
      </c>
      <c r="K21" s="1"/>
      <c r="L21" s="1"/>
      <c r="M21" s="1"/>
    </row>
    <row r="22" spans="1:13" x14ac:dyDescent="0.25">
      <c r="A22" s="1">
        <v>1.1574074074074075E-2</v>
      </c>
      <c r="B22" s="1">
        <v>4.0509259259259258E-4</v>
      </c>
      <c r="C22" s="1">
        <v>8.1018518518518516E-4</v>
      </c>
      <c r="D22" s="1">
        <v>1.2524184632393585E-3</v>
      </c>
      <c r="E22" s="1">
        <v>1.6782407407407406E-3</v>
      </c>
      <c r="F22" s="1">
        <v>2.1648329258353708E-3</v>
      </c>
      <c r="G22" s="1">
        <v>2.6195759368836287E-3</v>
      </c>
      <c r="H22" s="1">
        <v>3.5416666666666665E-3</v>
      </c>
      <c r="I22" s="1">
        <v>4.4550624999999998E-3</v>
      </c>
      <c r="J22" s="1">
        <v>7.1718749999999994E-3</v>
      </c>
      <c r="K22" s="1"/>
      <c r="L22" s="1"/>
      <c r="M22" s="1"/>
    </row>
    <row r="23" spans="1:13" x14ac:dyDescent="0.25">
      <c r="A23" s="1">
        <v>1.1631944444444445E-2</v>
      </c>
      <c r="B23" s="1">
        <v>4.0798611111111108E-4</v>
      </c>
      <c r="C23" s="1">
        <v>8.1597222222222216E-4</v>
      </c>
      <c r="D23" s="1">
        <v>1.2610558319513545E-3</v>
      </c>
      <c r="E23" s="1">
        <v>1.689814814814815E-3</v>
      </c>
      <c r="F23" s="1">
        <v>2.1754448519424071E-3</v>
      </c>
      <c r="G23" s="1">
        <v>2.6324169953977649E-3</v>
      </c>
      <c r="H23" s="1">
        <v>3.5590277777777781E-3</v>
      </c>
      <c r="I23" s="1">
        <v>4.4769010416666668E-3</v>
      </c>
      <c r="J23" s="1">
        <v>7.2070312500000008E-3</v>
      </c>
      <c r="K23" s="1"/>
      <c r="L23" s="1"/>
      <c r="M23" s="1"/>
    </row>
    <row r="24" spans="1:13" x14ac:dyDescent="0.25">
      <c r="A24" s="1">
        <v>1.1689814814814814E-2</v>
      </c>
      <c r="B24" s="1">
        <v>4.1087962962962958E-4</v>
      </c>
      <c r="C24" s="1">
        <v>8.2175925925925917E-4</v>
      </c>
      <c r="D24" s="1">
        <v>1.26969320066335E-3</v>
      </c>
      <c r="E24" s="1">
        <v>1.7013888888888892E-3</v>
      </c>
      <c r="F24" s="1">
        <v>2.1860567780494435E-3</v>
      </c>
      <c r="G24" s="1">
        <v>2.6452580539119003E-3</v>
      </c>
      <c r="H24" s="1">
        <v>3.5763888888888894E-3</v>
      </c>
      <c r="I24" s="1">
        <v>4.4987395833333338E-3</v>
      </c>
      <c r="J24" s="1">
        <v>7.2421875000000004E-3</v>
      </c>
      <c r="K24" s="1"/>
      <c r="L24" s="1"/>
      <c r="M24" s="1"/>
    </row>
    <row r="25" spans="1:13" x14ac:dyDescent="0.25">
      <c r="A25" s="1">
        <v>1.1747685185185186E-2</v>
      </c>
      <c r="B25" s="1">
        <v>4.1377314814814814E-4</v>
      </c>
      <c r="C25" s="1">
        <v>8.2754629629629628E-4</v>
      </c>
      <c r="D25" s="1">
        <v>1.2740118850193478E-3</v>
      </c>
      <c r="E25" s="1">
        <v>1.7071759259259262E-3</v>
      </c>
      <c r="F25" s="1">
        <v>2.1966687041564798E-3</v>
      </c>
      <c r="G25" s="1">
        <v>2.6580991124260356E-3</v>
      </c>
      <c r="H25" s="1">
        <v>3.5937500000000006E-3</v>
      </c>
      <c r="I25" s="1">
        <v>4.5205781250000007E-3</v>
      </c>
      <c r="J25" s="1">
        <v>7.2773437500000008E-3</v>
      </c>
      <c r="K25" s="1"/>
      <c r="L25" s="1"/>
      <c r="M25" s="1"/>
    </row>
    <row r="26" spans="1:13" x14ac:dyDescent="0.25">
      <c r="A26" s="1">
        <v>1.1805555555555555E-2</v>
      </c>
      <c r="B26" s="1">
        <v>4.1666666666666669E-4</v>
      </c>
      <c r="C26" s="1">
        <v>8.3333333333333339E-4</v>
      </c>
      <c r="D26" s="1">
        <v>1.2783305693753455E-3</v>
      </c>
      <c r="E26" s="1">
        <v>1.712962962962963E-3</v>
      </c>
      <c r="F26" s="1">
        <v>2.2072806302635157E-3</v>
      </c>
      <c r="G26" s="1">
        <v>2.670940170940171E-3</v>
      </c>
      <c r="H26" s="1">
        <v>3.6111111111111114E-3</v>
      </c>
      <c r="I26" s="1">
        <v>4.5424166666666668E-3</v>
      </c>
      <c r="J26" s="1">
        <v>7.3125000000000004E-3</v>
      </c>
      <c r="K26" s="1"/>
      <c r="L26" s="1"/>
      <c r="M26" s="1"/>
    </row>
    <row r="27" spans="1:13" x14ac:dyDescent="0.25">
      <c r="A27" s="1">
        <v>1.1863425925925925E-2</v>
      </c>
      <c r="B27" s="1">
        <v>4.1956018518518525E-4</v>
      </c>
      <c r="C27" s="1">
        <v>8.391203703703705E-4</v>
      </c>
      <c r="D27" s="1">
        <v>1.2869679380873411E-3</v>
      </c>
      <c r="E27" s="1">
        <v>1.724537037037037E-3</v>
      </c>
      <c r="F27" s="1">
        <v>2.221429865072897E-3</v>
      </c>
      <c r="G27" s="1">
        <v>2.6880615822923513E-3</v>
      </c>
      <c r="H27" s="1">
        <v>3.6342592592592594E-3</v>
      </c>
      <c r="I27" s="1">
        <v>4.5715347222222225E-3</v>
      </c>
      <c r="J27" s="1">
        <v>7.3593749999999996E-3</v>
      </c>
      <c r="K27" s="1"/>
      <c r="L27" s="1"/>
      <c r="M27" s="1"/>
    </row>
    <row r="28" spans="1:13" x14ac:dyDescent="0.25">
      <c r="A28" s="1">
        <v>1.1921296296296298E-2</v>
      </c>
      <c r="B28" s="1">
        <v>4.2245370370370375E-4</v>
      </c>
      <c r="C28" s="1">
        <v>8.449074074074075E-4</v>
      </c>
      <c r="D28" s="1">
        <v>1.2956053067993366E-3</v>
      </c>
      <c r="E28" s="1">
        <v>1.736111111111111E-3</v>
      </c>
      <c r="F28" s="1">
        <v>2.2355790998822784E-3</v>
      </c>
      <c r="G28" s="1">
        <v>2.7051829936445321E-3</v>
      </c>
      <c r="H28" s="1">
        <v>3.6574074074074074E-3</v>
      </c>
      <c r="I28" s="1">
        <v>4.6006527777777782E-3</v>
      </c>
      <c r="J28" s="1">
        <v>7.4062499999999996E-3</v>
      </c>
      <c r="K28" s="1"/>
      <c r="L28" s="1"/>
      <c r="M28" s="1"/>
    </row>
    <row r="29" spans="1:13" x14ac:dyDescent="0.25">
      <c r="A29" s="1">
        <v>1.1979166666666666E-2</v>
      </c>
      <c r="B29" s="1">
        <v>4.2534722222222225E-4</v>
      </c>
      <c r="C29" s="1">
        <v>8.506944444444445E-4</v>
      </c>
      <c r="D29" s="1">
        <v>1.2999239911553344E-3</v>
      </c>
      <c r="E29" s="1">
        <v>1.7418981481481482E-3</v>
      </c>
      <c r="F29" s="1">
        <v>2.2461910259893147E-3</v>
      </c>
      <c r="G29" s="1">
        <v>2.7180240521586675E-3</v>
      </c>
      <c r="H29" s="1">
        <v>3.6747685185185186E-3</v>
      </c>
      <c r="I29" s="1">
        <v>4.6224913194444443E-3</v>
      </c>
      <c r="J29" s="1">
        <v>7.4414062500000001E-3</v>
      </c>
      <c r="K29" s="1"/>
      <c r="L29" s="1"/>
      <c r="M29" s="1"/>
    </row>
    <row r="30" spans="1:13" x14ac:dyDescent="0.25">
      <c r="A30" s="1">
        <v>1.2037037037037035E-2</v>
      </c>
      <c r="B30" s="1">
        <v>4.2824074074074075E-4</v>
      </c>
      <c r="C30" s="1">
        <v>8.564814814814815E-4</v>
      </c>
      <c r="D30" s="1">
        <v>1.3042426755113321E-3</v>
      </c>
      <c r="E30" s="1">
        <v>1.7476851851851852E-3</v>
      </c>
      <c r="F30" s="1">
        <v>2.256802952096351E-3</v>
      </c>
      <c r="G30" s="1">
        <v>2.7308651106728028E-3</v>
      </c>
      <c r="H30" s="1">
        <v>3.6921296296296298E-3</v>
      </c>
      <c r="I30" s="1">
        <v>4.6443298611111112E-3</v>
      </c>
      <c r="J30" s="1">
        <v>7.4765624999999997E-3</v>
      </c>
      <c r="K30" s="1"/>
      <c r="L30" s="1"/>
      <c r="M30" s="1"/>
    </row>
    <row r="31" spans="1:13" x14ac:dyDescent="0.25">
      <c r="A31" s="1">
        <v>1.2094907407407408E-2</v>
      </c>
      <c r="B31" s="1">
        <v>4.2824074074074075E-4</v>
      </c>
      <c r="C31" s="1">
        <v>8.564814814814815E-4</v>
      </c>
      <c r="D31" s="1">
        <v>1.3128800442233277E-3</v>
      </c>
      <c r="E31" s="1">
        <v>1.7592592592592592E-3</v>
      </c>
      <c r="F31" s="1">
        <v>2.2674148782033869E-3</v>
      </c>
      <c r="G31" s="1">
        <v>2.7437061691869382E-3</v>
      </c>
      <c r="H31" s="1">
        <v>3.7094907407407406E-3</v>
      </c>
      <c r="I31" s="1">
        <v>4.6661684027777773E-3</v>
      </c>
      <c r="J31" s="1">
        <v>7.5117187499999993E-3</v>
      </c>
      <c r="K31" s="1"/>
      <c r="L31" s="1"/>
      <c r="M31" s="1"/>
    </row>
    <row r="32" spans="1:13" x14ac:dyDescent="0.25">
      <c r="A32" s="1">
        <v>1.2152777777777778E-2</v>
      </c>
      <c r="B32" s="1">
        <v>4.2824074074074075E-4</v>
      </c>
      <c r="C32" s="1">
        <v>8.564814814814815E-4</v>
      </c>
      <c r="D32" s="1">
        <v>1.3215174129353232E-3</v>
      </c>
      <c r="E32" s="1">
        <v>1.7708333333333332E-3</v>
      </c>
      <c r="F32" s="1">
        <v>2.2780268043104228E-3</v>
      </c>
      <c r="G32" s="1">
        <v>2.7565472277010735E-3</v>
      </c>
      <c r="H32" s="1">
        <v>3.7268518518518514E-3</v>
      </c>
      <c r="I32" s="1">
        <v>4.6880069444444443E-3</v>
      </c>
      <c r="J32" s="1">
        <v>7.5468749999999989E-3</v>
      </c>
      <c r="K32" s="1"/>
      <c r="L32" s="1"/>
      <c r="M32" s="1"/>
    </row>
    <row r="33" spans="1:13" x14ac:dyDescent="0.25">
      <c r="A33" s="1">
        <v>1.2210648148148146E-2</v>
      </c>
      <c r="B33" s="1">
        <v>4.3113425925925925E-4</v>
      </c>
      <c r="C33" s="1">
        <v>8.6226851851851851E-4</v>
      </c>
      <c r="D33" s="1">
        <v>1.330154781647319E-3</v>
      </c>
      <c r="E33" s="1">
        <v>1.7824074074074075E-3</v>
      </c>
      <c r="F33" s="1">
        <v>2.2886387304174591E-3</v>
      </c>
      <c r="G33" s="1">
        <v>2.7693882862152089E-3</v>
      </c>
      <c r="H33" s="1">
        <v>3.7442129629629626E-3</v>
      </c>
      <c r="I33" s="1">
        <v>4.7098454861111104E-3</v>
      </c>
      <c r="J33" s="1">
        <v>7.5820312499999994E-3</v>
      </c>
      <c r="K33" s="1"/>
      <c r="L33" s="1"/>
      <c r="M33" s="1"/>
    </row>
    <row r="34" spans="1:13" x14ac:dyDescent="0.25">
      <c r="A34" s="1">
        <v>1.2268518518518519E-2</v>
      </c>
      <c r="B34" s="1">
        <v>4.3402777777777775E-4</v>
      </c>
      <c r="C34" s="1">
        <v>8.6805555555555551E-4</v>
      </c>
      <c r="D34" s="1">
        <v>1.3387921503593145E-3</v>
      </c>
      <c r="E34" s="1">
        <v>1.7939814814814815E-3</v>
      </c>
      <c r="F34" s="1">
        <v>2.299250656524495E-3</v>
      </c>
      <c r="G34" s="1">
        <v>2.7822293447293442E-3</v>
      </c>
      <c r="H34" s="1">
        <v>3.7615740740740739E-3</v>
      </c>
      <c r="I34" s="1">
        <v>4.7316840277777774E-3</v>
      </c>
      <c r="J34" s="1">
        <v>7.617187499999999E-3</v>
      </c>
      <c r="K34" s="1"/>
      <c r="L34" s="1"/>
      <c r="M34" s="1"/>
    </row>
    <row r="35" spans="1:13" x14ac:dyDescent="0.25">
      <c r="A35" s="1">
        <v>1.2326388888888888E-2</v>
      </c>
      <c r="B35" s="1">
        <v>4.3692129629629625E-4</v>
      </c>
      <c r="C35" s="1">
        <v>8.7384259259259251E-4</v>
      </c>
      <c r="D35" s="1">
        <v>1.3431108347153123E-3</v>
      </c>
      <c r="E35" s="1">
        <v>1.7997685185185187E-3</v>
      </c>
      <c r="F35" s="1">
        <v>2.3098625826315313E-3</v>
      </c>
      <c r="G35" s="1">
        <v>2.79507040324348E-3</v>
      </c>
      <c r="H35" s="1">
        <v>3.7789351851851851E-3</v>
      </c>
      <c r="I35" s="1">
        <v>4.7535225694444443E-3</v>
      </c>
      <c r="J35" s="1">
        <v>7.6523437499999994E-3</v>
      </c>
      <c r="K35" s="1"/>
      <c r="L35" s="1"/>
      <c r="M35" s="1"/>
    </row>
    <row r="36" spans="1:13" x14ac:dyDescent="0.25">
      <c r="A36" s="1">
        <v>1.238425925925926E-2</v>
      </c>
      <c r="B36" s="1">
        <v>4.3981481481481481E-4</v>
      </c>
      <c r="C36" s="1">
        <v>8.7962962962962962E-4</v>
      </c>
      <c r="D36" s="1">
        <v>1.3474295190713101E-3</v>
      </c>
      <c r="E36" s="1">
        <v>1.8055555555555557E-3</v>
      </c>
      <c r="F36" s="1">
        <v>2.3204745087385677E-3</v>
      </c>
      <c r="G36" s="1">
        <v>2.8079114617576154E-3</v>
      </c>
      <c r="H36" s="1">
        <v>3.7962962962962963E-3</v>
      </c>
      <c r="I36" s="1">
        <v>4.7753611111111113E-3</v>
      </c>
      <c r="J36" s="1">
        <v>7.6874999999999999E-3</v>
      </c>
      <c r="K36" s="1"/>
      <c r="L36" s="1"/>
      <c r="M36" s="1"/>
    </row>
    <row r="37" spans="1:13" x14ac:dyDescent="0.25">
      <c r="A37" s="1">
        <v>1.2442129629629629E-2</v>
      </c>
      <c r="B37" s="1">
        <v>4.4270833333333331E-4</v>
      </c>
      <c r="C37" s="1">
        <v>8.8541666666666662E-4</v>
      </c>
      <c r="D37" s="1">
        <v>1.3560668877833056E-3</v>
      </c>
      <c r="E37" s="1">
        <v>1.8171296296296297E-3</v>
      </c>
      <c r="F37" s="1">
        <v>2.334623743547949E-3</v>
      </c>
      <c r="G37" s="1">
        <v>2.8250328731097957E-3</v>
      </c>
      <c r="H37" s="1">
        <v>3.8194444444444443E-3</v>
      </c>
      <c r="I37" s="1">
        <v>4.804479166666667E-3</v>
      </c>
      <c r="J37" s="1">
        <v>7.7343749999999991E-3</v>
      </c>
      <c r="K37" s="1"/>
      <c r="L37" s="1"/>
      <c r="M37" s="1"/>
    </row>
    <row r="38" spans="1:13" x14ac:dyDescent="0.25">
      <c r="A38" s="1">
        <v>1.2499999999999999E-2</v>
      </c>
      <c r="B38" s="1">
        <v>4.4560185185185181E-4</v>
      </c>
      <c r="C38" s="1">
        <v>8.9120370370370362E-4</v>
      </c>
      <c r="D38" s="1">
        <v>1.3647042564953011E-3</v>
      </c>
      <c r="E38" s="1">
        <v>1.8287037037037037E-3</v>
      </c>
      <c r="F38" s="1">
        <v>2.3487729783573303E-3</v>
      </c>
      <c r="G38" s="1">
        <v>2.8421542844619765E-3</v>
      </c>
      <c r="H38" s="1">
        <v>3.8425925925925923E-3</v>
      </c>
      <c r="I38" s="1">
        <v>4.8335972222222218E-3</v>
      </c>
      <c r="J38" s="1">
        <v>7.7812499999999991E-3</v>
      </c>
      <c r="K38" s="1"/>
      <c r="L38" s="1"/>
      <c r="M38" s="1"/>
    </row>
    <row r="39" spans="1:13" x14ac:dyDescent="0.25">
      <c r="A39" s="1">
        <v>1.255787037037037E-2</v>
      </c>
      <c r="B39" s="1">
        <v>4.4849537037037037E-4</v>
      </c>
      <c r="C39" s="1">
        <v>8.9699074074074073E-4</v>
      </c>
      <c r="D39" s="1">
        <v>1.3690229408512989E-3</v>
      </c>
      <c r="E39" s="1">
        <v>1.8344907407407407E-3</v>
      </c>
      <c r="F39" s="1">
        <v>2.3593849044643662E-3</v>
      </c>
      <c r="G39" s="1">
        <v>2.8549953429761114E-3</v>
      </c>
      <c r="H39" s="1">
        <v>3.8599537037037031E-3</v>
      </c>
      <c r="I39" s="1">
        <v>4.8554357638888879E-3</v>
      </c>
      <c r="J39" s="1">
        <v>7.8164062499999978E-3</v>
      </c>
      <c r="K39" s="1"/>
      <c r="L39" s="1"/>
      <c r="M39" s="1"/>
    </row>
    <row r="40" spans="1:13" x14ac:dyDescent="0.25">
      <c r="A40" s="1">
        <v>1.2615740740740742E-2</v>
      </c>
      <c r="B40" s="1">
        <v>4.5138888888888892E-4</v>
      </c>
      <c r="C40" s="1">
        <v>9.0277777777777784E-4</v>
      </c>
      <c r="D40" s="1">
        <v>1.3733416252072967E-3</v>
      </c>
      <c r="E40" s="1">
        <v>1.8402777777777777E-3</v>
      </c>
      <c r="F40" s="1">
        <v>2.3699968305714025E-3</v>
      </c>
      <c r="G40" s="1">
        <v>2.8678364014902472E-3</v>
      </c>
      <c r="H40" s="1">
        <v>3.8773148148148143E-3</v>
      </c>
      <c r="I40" s="1">
        <v>4.8772743055555548E-3</v>
      </c>
      <c r="J40" s="1">
        <v>7.8515624999999992E-3</v>
      </c>
      <c r="K40" s="1"/>
      <c r="L40" s="1"/>
      <c r="M40" s="1"/>
    </row>
    <row r="41" spans="1:13" x14ac:dyDescent="0.25">
      <c r="A41" s="1">
        <v>1.2673611111111109E-2</v>
      </c>
      <c r="B41" s="1">
        <v>4.5428240740740742E-4</v>
      </c>
      <c r="C41" s="1">
        <v>9.0856481481481485E-4</v>
      </c>
      <c r="D41" s="1">
        <v>1.3819789939192924E-3</v>
      </c>
      <c r="E41" s="1">
        <v>1.8518518518518519E-3</v>
      </c>
      <c r="F41" s="1">
        <v>2.3806087566784389E-3</v>
      </c>
      <c r="G41" s="1">
        <v>2.8806774600043826E-3</v>
      </c>
      <c r="H41" s="1">
        <v>3.8946759259259256E-3</v>
      </c>
      <c r="I41" s="1">
        <v>4.8991128472222218E-3</v>
      </c>
      <c r="J41" s="1">
        <v>7.8867187499999988E-3</v>
      </c>
      <c r="K41" s="1"/>
      <c r="L41" s="1"/>
      <c r="M41" s="1"/>
    </row>
    <row r="42" spans="1:13" x14ac:dyDescent="0.25">
      <c r="A42" s="1">
        <v>1.2731481481481481E-2</v>
      </c>
      <c r="B42" s="1">
        <v>4.5717592592592592E-4</v>
      </c>
      <c r="C42" s="1">
        <v>9.1435185185185185E-4</v>
      </c>
      <c r="D42" s="1">
        <v>1.3906163626312882E-3</v>
      </c>
      <c r="E42" s="1">
        <v>1.8634259259259261E-3</v>
      </c>
      <c r="F42" s="1">
        <v>2.3912206827854748E-3</v>
      </c>
      <c r="G42" s="1">
        <v>2.8935185185185179E-3</v>
      </c>
      <c r="H42" s="1">
        <v>3.9120370370370368E-3</v>
      </c>
      <c r="I42" s="1">
        <v>4.9209513888888888E-3</v>
      </c>
      <c r="J42" s="1">
        <v>7.9218749999999984E-3</v>
      </c>
      <c r="K42" s="1"/>
      <c r="L42" s="1"/>
      <c r="M42" s="1"/>
    </row>
    <row r="43" spans="1:13" x14ac:dyDescent="0.25">
      <c r="A43" s="1">
        <v>1.2789351851851852E-2</v>
      </c>
      <c r="B43" s="1">
        <v>4.5717592592592592E-4</v>
      </c>
      <c r="C43" s="1">
        <v>9.1435185185185185E-4</v>
      </c>
      <c r="D43" s="1">
        <v>1.3992537313432835E-3</v>
      </c>
      <c r="E43" s="1">
        <v>1.8750000000000001E-3</v>
      </c>
      <c r="F43" s="1">
        <v>2.4018326088925111E-3</v>
      </c>
      <c r="G43" s="1">
        <v>2.9063595770326537E-3</v>
      </c>
      <c r="H43" s="1">
        <v>3.929398148148148E-3</v>
      </c>
      <c r="I43" s="1">
        <v>4.9427899305555557E-3</v>
      </c>
      <c r="J43" s="1">
        <v>7.9570312499999997E-3</v>
      </c>
      <c r="K43" s="1"/>
      <c r="L43" s="1"/>
      <c r="M43" s="1"/>
    </row>
    <row r="44" spans="1:13" x14ac:dyDescent="0.25">
      <c r="A44" s="1">
        <v>1.2847222222222223E-2</v>
      </c>
      <c r="B44" s="1">
        <v>4.5717592592592592E-4</v>
      </c>
      <c r="C44" s="1">
        <v>9.1435185185185185E-4</v>
      </c>
      <c r="D44" s="1">
        <v>1.407891100055279E-3</v>
      </c>
      <c r="E44" s="1">
        <v>1.8865740740740742E-3</v>
      </c>
      <c r="F44" s="1">
        <v>2.4124445349995474E-3</v>
      </c>
      <c r="G44" s="1">
        <v>2.9192006355467891E-3</v>
      </c>
      <c r="H44" s="1">
        <v>3.9467592592592592E-3</v>
      </c>
      <c r="I44" s="1">
        <v>4.9646284722222218E-3</v>
      </c>
      <c r="J44" s="1">
        <v>7.9921874999999993E-3</v>
      </c>
      <c r="K44" s="1"/>
      <c r="L44" s="1"/>
      <c r="M44" s="1"/>
    </row>
    <row r="45" spans="1:13" x14ac:dyDescent="0.25">
      <c r="A45" s="1">
        <v>1.2905092592592591E-2</v>
      </c>
      <c r="B45" s="1">
        <v>4.6006944444444443E-4</v>
      </c>
      <c r="C45" s="1">
        <v>9.2013888888888885E-4</v>
      </c>
      <c r="D45" s="1">
        <v>1.4122097844112768E-3</v>
      </c>
      <c r="E45" s="1">
        <v>1.8923611111111112E-3</v>
      </c>
      <c r="F45" s="1">
        <v>2.4230564611065837E-3</v>
      </c>
      <c r="G45" s="1">
        <v>2.9320416940609249E-3</v>
      </c>
      <c r="H45" s="1">
        <v>3.9641203703703705E-3</v>
      </c>
      <c r="I45" s="1">
        <v>4.9864670138888888E-3</v>
      </c>
      <c r="J45" s="1">
        <v>8.0273437500000006E-3</v>
      </c>
      <c r="K45" s="1"/>
      <c r="L45" s="1"/>
      <c r="M45" s="1"/>
    </row>
    <row r="46" spans="1:13" x14ac:dyDescent="0.25">
      <c r="A46" s="1">
        <v>1.2962962962962963E-2</v>
      </c>
      <c r="B46" s="1">
        <v>4.6296296296296293E-4</v>
      </c>
      <c r="C46" s="1">
        <v>9.2592592592592585E-4</v>
      </c>
      <c r="D46" s="1">
        <v>1.4165284687672746E-3</v>
      </c>
      <c r="E46" s="1">
        <v>1.8981481481481482E-3</v>
      </c>
      <c r="F46" s="1">
        <v>2.4336683872136196E-3</v>
      </c>
      <c r="G46" s="1">
        <v>2.9448827525750602E-3</v>
      </c>
      <c r="H46" s="1">
        <v>3.9814814814814817E-3</v>
      </c>
      <c r="I46" s="1">
        <v>5.0083055555555558E-3</v>
      </c>
      <c r="J46" s="1">
        <v>8.0625000000000002E-3</v>
      </c>
      <c r="K46" s="1"/>
      <c r="L46" s="1"/>
      <c r="M46" s="1"/>
    </row>
    <row r="47" spans="1:13" x14ac:dyDescent="0.25">
      <c r="A47" s="1">
        <v>1.3020833333333334E-2</v>
      </c>
      <c r="B47" s="1">
        <v>4.6585648148148148E-4</v>
      </c>
      <c r="C47" s="1">
        <v>9.3171296296296296E-4</v>
      </c>
      <c r="D47" s="1">
        <v>1.4251658374792701E-3</v>
      </c>
      <c r="E47" s="1">
        <v>1.9097222222222222E-3</v>
      </c>
      <c r="F47" s="1">
        <v>2.4478176220230014E-3</v>
      </c>
      <c r="G47" s="1">
        <v>2.9620041639272406E-3</v>
      </c>
      <c r="H47" s="1">
        <v>4.0046296296296297E-3</v>
      </c>
      <c r="I47" s="1">
        <v>5.0374236111111114E-3</v>
      </c>
      <c r="J47" s="1">
        <v>8.1093750000000003E-3</v>
      </c>
      <c r="K47" s="1"/>
      <c r="L47" s="1"/>
      <c r="M47" s="1"/>
    </row>
    <row r="48" spans="1:13" x14ac:dyDescent="0.25">
      <c r="A48" s="1">
        <v>1.3078703703703703E-2</v>
      </c>
      <c r="B48" s="1">
        <v>4.6875000000000004E-4</v>
      </c>
      <c r="C48" s="1">
        <v>9.3750000000000007E-4</v>
      </c>
      <c r="D48" s="1">
        <v>1.4338032061912657E-3</v>
      </c>
      <c r="E48" s="1">
        <v>1.9212962962962962E-3</v>
      </c>
      <c r="F48" s="1">
        <v>2.4619668568323827E-3</v>
      </c>
      <c r="G48" s="1">
        <v>2.9791255752794213E-3</v>
      </c>
      <c r="H48" s="1">
        <v>4.0277777777777777E-3</v>
      </c>
      <c r="I48" s="1">
        <v>5.0665416666666662E-3</v>
      </c>
      <c r="J48" s="1">
        <v>8.1562500000000003E-3</v>
      </c>
      <c r="K48" s="1"/>
      <c r="L48" s="1"/>
      <c r="M48" s="1"/>
    </row>
    <row r="49" spans="1:13" x14ac:dyDescent="0.25">
      <c r="A49" s="1">
        <v>1.3136574074074077E-2</v>
      </c>
      <c r="B49" s="1">
        <v>4.7164351851851854E-4</v>
      </c>
      <c r="C49" s="1">
        <v>9.4328703703703708E-4</v>
      </c>
      <c r="D49" s="1">
        <v>1.4381218905472634E-3</v>
      </c>
      <c r="E49" s="1">
        <v>1.9270833333333332E-3</v>
      </c>
      <c r="F49" s="1">
        <v>2.4725787829394182E-3</v>
      </c>
      <c r="G49" s="1">
        <v>2.9919666337935562E-3</v>
      </c>
      <c r="H49" s="1">
        <v>4.045138888888888E-3</v>
      </c>
      <c r="I49" s="1">
        <v>5.0883802083333323E-3</v>
      </c>
      <c r="J49" s="1">
        <v>8.1914062499999982E-3</v>
      </c>
      <c r="K49" s="1"/>
      <c r="L49" s="1"/>
      <c r="M49" s="1"/>
    </row>
    <row r="50" spans="1:13" x14ac:dyDescent="0.25">
      <c r="A50" s="1">
        <v>1.3194444444444444E-2</v>
      </c>
      <c r="B50" s="1">
        <v>4.7453703703703704E-4</v>
      </c>
      <c r="C50" s="1">
        <v>9.4907407407407408E-4</v>
      </c>
      <c r="D50" s="1">
        <v>1.4424405749032614E-3</v>
      </c>
      <c r="E50" s="1">
        <v>1.9328703703703704E-3</v>
      </c>
      <c r="F50" s="1">
        <v>2.4831907090464545E-3</v>
      </c>
      <c r="G50" s="1">
        <v>3.0048076923076916E-3</v>
      </c>
      <c r="H50" s="1">
        <v>4.0624999999999993E-3</v>
      </c>
      <c r="I50" s="1">
        <v>5.1102187499999993E-3</v>
      </c>
      <c r="J50" s="1">
        <v>8.2265624999999978E-3</v>
      </c>
      <c r="K50" s="1"/>
      <c r="L50" s="1"/>
      <c r="M50" s="1"/>
    </row>
    <row r="51" spans="1:13" x14ac:dyDescent="0.25">
      <c r="A51" s="1">
        <v>1.3252314814814814E-2</v>
      </c>
      <c r="B51" s="1">
        <v>4.7743055555555554E-4</v>
      </c>
      <c r="C51" s="1">
        <v>9.5486111111111108E-4</v>
      </c>
      <c r="D51" s="1">
        <v>1.4510779436152569E-3</v>
      </c>
      <c r="E51" s="1">
        <v>1.9444444444444444E-3</v>
      </c>
      <c r="F51" s="1">
        <v>2.4938026351534908E-3</v>
      </c>
      <c r="G51" s="1">
        <v>3.017648750821827E-3</v>
      </c>
      <c r="H51" s="1">
        <v>4.0798611111111105E-3</v>
      </c>
      <c r="I51" s="1">
        <v>5.1320572916666663E-3</v>
      </c>
      <c r="J51" s="1">
        <v>8.2617187499999991E-3</v>
      </c>
      <c r="K51" s="1"/>
      <c r="L51" s="1"/>
      <c r="M51" s="1"/>
    </row>
    <row r="52" spans="1:13" x14ac:dyDescent="0.25">
      <c r="A52" s="1">
        <v>1.3310185185185187E-2</v>
      </c>
      <c r="B52" s="1">
        <v>4.8032407407407404E-4</v>
      </c>
      <c r="C52" s="1">
        <v>9.6064814814814808E-4</v>
      </c>
      <c r="D52" s="1">
        <v>1.4597153123272525E-3</v>
      </c>
      <c r="E52" s="1">
        <v>1.9560185185185184E-3</v>
      </c>
      <c r="F52" s="1">
        <v>2.5044145612605276E-3</v>
      </c>
      <c r="G52" s="1">
        <v>3.0304898093359632E-3</v>
      </c>
      <c r="H52" s="1">
        <v>4.0972222222222226E-3</v>
      </c>
      <c r="I52" s="1">
        <v>5.1538958333333341E-3</v>
      </c>
      <c r="J52" s="1">
        <v>8.2968750000000004E-3</v>
      </c>
      <c r="K52" s="1"/>
      <c r="L52" s="1"/>
      <c r="M52" s="1"/>
    </row>
    <row r="53" spans="1:13" x14ac:dyDescent="0.25">
      <c r="A53" s="1">
        <v>1.3368055555555557E-2</v>
      </c>
      <c r="B53" s="1">
        <v>4.8032407407407404E-4</v>
      </c>
      <c r="C53" s="1">
        <v>9.6064814814814808E-4</v>
      </c>
      <c r="D53" s="1">
        <v>1.4683526810392482E-3</v>
      </c>
      <c r="E53" s="1">
        <v>1.9675925925925928E-3</v>
      </c>
      <c r="F53" s="1">
        <v>2.515026487367563E-3</v>
      </c>
      <c r="G53" s="1">
        <v>3.0433308678500981E-3</v>
      </c>
      <c r="H53" s="1">
        <v>4.1145833333333329E-3</v>
      </c>
      <c r="I53" s="1">
        <v>5.1757343749999993E-3</v>
      </c>
      <c r="J53" s="1">
        <v>8.3320312499999983E-3</v>
      </c>
      <c r="K53" s="1"/>
      <c r="L53" s="1"/>
      <c r="M53" s="1"/>
    </row>
    <row r="54" spans="1:13" x14ac:dyDescent="0.25">
      <c r="A54" s="1">
        <v>1.3425925925925924E-2</v>
      </c>
      <c r="B54" s="1">
        <v>4.8032407407407404E-4</v>
      </c>
      <c r="C54" s="1">
        <v>9.6064814814814808E-4</v>
      </c>
      <c r="D54" s="1">
        <v>1.4769900497512438E-3</v>
      </c>
      <c r="E54" s="1">
        <v>1.9791666666666668E-3</v>
      </c>
      <c r="F54" s="1">
        <v>2.5256384134745994E-3</v>
      </c>
      <c r="G54" s="1">
        <v>3.0561719263642335E-3</v>
      </c>
      <c r="H54" s="1">
        <v>4.1319444444444442E-3</v>
      </c>
      <c r="I54" s="1">
        <v>5.1975729166666663E-3</v>
      </c>
      <c r="J54" s="1">
        <v>8.3671874999999996E-3</v>
      </c>
      <c r="K54" s="1"/>
      <c r="L54" s="1"/>
      <c r="M54" s="1"/>
    </row>
    <row r="55" spans="1:13" x14ac:dyDescent="0.25">
      <c r="A55" s="1">
        <v>1.3483796296296298E-2</v>
      </c>
      <c r="B55" s="1">
        <v>4.8321759259259254E-4</v>
      </c>
      <c r="C55" s="1">
        <v>9.6643518518518508E-4</v>
      </c>
      <c r="D55" s="1">
        <v>1.4813087341072418E-3</v>
      </c>
      <c r="E55" s="1">
        <v>1.9849537037037041E-3</v>
      </c>
      <c r="F55" s="1">
        <v>2.5397876482839807E-3</v>
      </c>
      <c r="G55" s="1">
        <v>3.0732933377164142E-3</v>
      </c>
      <c r="H55" s="1">
        <v>4.1550925925925922E-3</v>
      </c>
      <c r="I55" s="1">
        <v>5.226690972222222E-3</v>
      </c>
      <c r="J55" s="1">
        <v>8.4140624999999979E-3</v>
      </c>
      <c r="K55" s="1"/>
      <c r="L55" s="1"/>
      <c r="M55" s="1"/>
    </row>
    <row r="56" spans="1:13" x14ac:dyDescent="0.25">
      <c r="A56" s="1">
        <v>1.3541666666666667E-2</v>
      </c>
      <c r="B56" s="1">
        <v>4.8611111111111104E-4</v>
      </c>
      <c r="C56" s="1">
        <v>9.7222222222222209E-4</v>
      </c>
      <c r="D56" s="1">
        <v>1.4856274184632393E-3</v>
      </c>
      <c r="E56" s="1">
        <v>1.9907407407407408E-3</v>
      </c>
      <c r="F56" s="1">
        <v>2.553936883093362E-3</v>
      </c>
      <c r="G56" s="1">
        <v>3.0904147490685946E-3</v>
      </c>
      <c r="H56" s="1">
        <v>4.1782407407407402E-3</v>
      </c>
      <c r="I56" s="1">
        <v>5.2558090277777768E-3</v>
      </c>
      <c r="J56" s="1">
        <v>8.460937499999998E-3</v>
      </c>
      <c r="K56" s="1"/>
      <c r="L56" s="1"/>
      <c r="M56" s="1"/>
    </row>
    <row r="57" spans="1:13" x14ac:dyDescent="0.25">
      <c r="A57" s="1">
        <v>1.3599537037037037E-2</v>
      </c>
      <c r="B57" s="1">
        <v>4.890046296296296E-4</v>
      </c>
      <c r="C57" s="1">
        <v>9.780092592592592E-4</v>
      </c>
      <c r="D57" s="1">
        <v>1.4942647871752349E-3</v>
      </c>
      <c r="E57" s="1">
        <v>2.0023148148148148E-3</v>
      </c>
      <c r="F57" s="1">
        <v>2.5645488092003984E-3</v>
      </c>
      <c r="G57" s="1">
        <v>3.1032558075827299E-3</v>
      </c>
      <c r="H57" s="1">
        <v>4.1956018518518514E-3</v>
      </c>
      <c r="I57" s="1">
        <v>5.2776475694444437E-3</v>
      </c>
      <c r="J57" s="1">
        <v>8.4960937499999993E-3</v>
      </c>
      <c r="K57" s="1"/>
      <c r="L57" s="1"/>
      <c r="M57" s="1"/>
    </row>
    <row r="58" spans="1:13" x14ac:dyDescent="0.25">
      <c r="A58" s="1">
        <v>1.3657407407407408E-2</v>
      </c>
      <c r="B58" s="1">
        <v>4.9189814814814821E-4</v>
      </c>
      <c r="C58" s="1">
        <v>9.8379629629629642E-4</v>
      </c>
      <c r="D58" s="1">
        <v>1.5029021558872304E-3</v>
      </c>
      <c r="E58" s="1">
        <v>2.0138888888888888E-3</v>
      </c>
      <c r="F58" s="1">
        <v>2.5751607353074347E-3</v>
      </c>
      <c r="G58" s="1">
        <v>3.1160968660968657E-3</v>
      </c>
      <c r="H58" s="1">
        <v>4.2129629629629626E-3</v>
      </c>
      <c r="I58" s="1">
        <v>5.2994861111111107E-3</v>
      </c>
      <c r="J58" s="1">
        <v>8.5312499999999989E-3</v>
      </c>
      <c r="K58" s="1"/>
      <c r="L58" s="1"/>
      <c r="M58" s="1"/>
    </row>
    <row r="59" spans="1:13" x14ac:dyDescent="0.25">
      <c r="A59" s="1">
        <v>1.3715277777777778E-2</v>
      </c>
      <c r="B59" s="1">
        <v>4.9479166666666671E-4</v>
      </c>
      <c r="C59" s="1">
        <v>9.8958333333333342E-4</v>
      </c>
      <c r="D59" s="1">
        <v>1.5115395245992262E-3</v>
      </c>
      <c r="E59" s="1">
        <v>2.0254629629629633E-3</v>
      </c>
      <c r="F59" s="1">
        <v>2.5857726614144706E-3</v>
      </c>
      <c r="G59" s="1">
        <v>3.1289379246110011E-3</v>
      </c>
      <c r="H59" s="1">
        <v>4.2303240740740738E-3</v>
      </c>
      <c r="I59" s="1">
        <v>5.3213246527777777E-3</v>
      </c>
      <c r="J59" s="1">
        <v>8.5664062499999985E-3</v>
      </c>
      <c r="K59" s="1"/>
      <c r="L59" s="1"/>
      <c r="M59" s="1"/>
    </row>
    <row r="60" spans="1:13" x14ac:dyDescent="0.25">
      <c r="A60" s="1">
        <v>1.3773148148148147E-2</v>
      </c>
      <c r="B60" s="1">
        <v>4.9768518518518521E-4</v>
      </c>
      <c r="C60" s="1">
        <v>9.9537037037037042E-4</v>
      </c>
      <c r="D60" s="1">
        <v>1.5201768933112217E-3</v>
      </c>
      <c r="E60" s="1">
        <v>2.0370370370370373E-3</v>
      </c>
      <c r="F60" s="1">
        <v>2.5963845875215069E-3</v>
      </c>
      <c r="G60" s="1">
        <v>3.1417789831251369E-3</v>
      </c>
      <c r="H60" s="1">
        <v>4.2476851851851851E-3</v>
      </c>
      <c r="I60" s="1">
        <v>5.3431631944444447E-3</v>
      </c>
      <c r="J60" s="1">
        <v>8.6015624999999998E-3</v>
      </c>
      <c r="K60" s="1"/>
      <c r="L60" s="1"/>
      <c r="M60" s="1"/>
    </row>
    <row r="61" spans="1:13" x14ac:dyDescent="0.25">
      <c r="A61" s="1">
        <v>1.383101851851852E-2</v>
      </c>
      <c r="B61" s="1">
        <v>5.0057870370370371E-4</v>
      </c>
      <c r="C61" s="1">
        <v>1.0011574074074074E-3</v>
      </c>
      <c r="D61" s="1">
        <v>1.5244955776672197E-3</v>
      </c>
      <c r="E61" s="1">
        <v>2.0428240740740745E-3</v>
      </c>
      <c r="F61" s="1">
        <v>2.6069965136285432E-3</v>
      </c>
      <c r="G61" s="1">
        <v>3.1546200416392722E-3</v>
      </c>
      <c r="H61" s="1">
        <v>4.2650462962962963E-3</v>
      </c>
      <c r="I61" s="1">
        <v>5.3650017361111108E-3</v>
      </c>
      <c r="J61" s="1">
        <v>8.6367187499999994E-3</v>
      </c>
      <c r="K61" s="1"/>
      <c r="L61" s="1"/>
      <c r="M61" s="1"/>
    </row>
    <row r="62" spans="1:13" x14ac:dyDescent="0.25">
      <c r="A62" s="1">
        <v>1.3888888888888888E-2</v>
      </c>
      <c r="B62" s="1">
        <v>5.0347222222222221E-4</v>
      </c>
      <c r="C62" s="1">
        <v>1.0069444444444444E-3</v>
      </c>
      <c r="D62" s="1">
        <v>1.5288142620232172E-3</v>
      </c>
      <c r="E62" s="1">
        <v>2.0486111111111113E-3</v>
      </c>
      <c r="F62" s="1">
        <v>2.6176084397355791E-3</v>
      </c>
      <c r="G62" s="1">
        <v>3.1674611001534076E-3</v>
      </c>
      <c r="H62" s="1">
        <v>4.2824074074074075E-3</v>
      </c>
      <c r="I62" s="1">
        <v>5.3868402777777777E-3</v>
      </c>
      <c r="J62" s="1">
        <v>8.671874999999999E-3</v>
      </c>
      <c r="K62" s="1"/>
      <c r="L62" s="1"/>
      <c r="M62" s="1"/>
    </row>
    <row r="63" spans="1:13" x14ac:dyDescent="0.25">
      <c r="A63" s="1">
        <v>1.3946759259259258E-2</v>
      </c>
      <c r="B63" s="1">
        <v>5.0347222222222221E-4</v>
      </c>
      <c r="C63" s="1">
        <v>1.0069444444444444E-3</v>
      </c>
      <c r="D63" s="1">
        <v>1.5374516307352128E-3</v>
      </c>
      <c r="E63" s="1">
        <v>2.0601851851851853E-3</v>
      </c>
      <c r="F63" s="1">
        <v>2.6282203658426154E-3</v>
      </c>
      <c r="G63" s="1">
        <v>3.1803021586675434E-3</v>
      </c>
      <c r="H63" s="1">
        <v>4.2997685185185187E-3</v>
      </c>
      <c r="I63" s="1">
        <v>5.4086788194444447E-3</v>
      </c>
      <c r="J63" s="1">
        <v>8.7070312500000004E-3</v>
      </c>
      <c r="K63" s="1"/>
      <c r="L63" s="1"/>
      <c r="M63" s="1"/>
    </row>
    <row r="64" spans="1:13" x14ac:dyDescent="0.25">
      <c r="A64" s="1">
        <v>1.4004629629629631E-2</v>
      </c>
      <c r="B64" s="1">
        <v>5.0347222222222221E-4</v>
      </c>
      <c r="C64" s="1">
        <v>1.0069444444444444E-3</v>
      </c>
      <c r="D64" s="1">
        <v>1.5460889994472083E-3</v>
      </c>
      <c r="E64" s="1">
        <v>2.0717592592592593E-3</v>
      </c>
      <c r="F64" s="1">
        <v>2.6388322919496518E-3</v>
      </c>
      <c r="G64" s="1">
        <v>3.1931432171816787E-3</v>
      </c>
      <c r="H64" s="1">
        <v>4.31712962962963E-3</v>
      </c>
      <c r="I64" s="1">
        <v>5.4305173611111117E-3</v>
      </c>
      <c r="J64" s="1">
        <v>8.7421875E-3</v>
      </c>
      <c r="K64" s="1"/>
      <c r="L64" s="1"/>
      <c r="M64" s="1"/>
    </row>
    <row r="65" spans="1:13" x14ac:dyDescent="0.25">
      <c r="A65" s="1">
        <v>1.40625E-2</v>
      </c>
      <c r="B65" s="1">
        <v>5.0636574074074082E-4</v>
      </c>
      <c r="C65" s="1">
        <v>1.0127314814814816E-3</v>
      </c>
      <c r="D65" s="1">
        <v>1.5504076838032059E-3</v>
      </c>
      <c r="E65" s="1">
        <v>2.0775462962962961E-3</v>
      </c>
      <c r="F65" s="1">
        <v>2.6529815267590331E-3</v>
      </c>
      <c r="G65" s="1">
        <v>3.2102646285338591E-3</v>
      </c>
      <c r="H65" s="1">
        <v>4.340277777777778E-3</v>
      </c>
      <c r="I65" s="1">
        <v>5.4596354166666673E-3</v>
      </c>
      <c r="J65" s="1">
        <v>8.7890625E-3</v>
      </c>
      <c r="K65" s="1"/>
      <c r="L65" s="1"/>
      <c r="M65" s="1"/>
    </row>
    <row r="66" spans="1:13" x14ac:dyDescent="0.25">
      <c r="A66" s="1">
        <v>1.4120370370370368E-2</v>
      </c>
      <c r="B66" s="1">
        <v>5.0925925925925932E-4</v>
      </c>
      <c r="C66" s="1">
        <v>1.0185185185185186E-3</v>
      </c>
      <c r="D66" s="1">
        <v>1.5547263681592038E-3</v>
      </c>
      <c r="E66" s="1">
        <v>2.0833333333333333E-3</v>
      </c>
      <c r="F66" s="1">
        <v>2.6671307615684144E-3</v>
      </c>
      <c r="G66" s="1">
        <v>3.2273860398860398E-3</v>
      </c>
      <c r="H66" s="1">
        <v>4.363425925925926E-3</v>
      </c>
      <c r="I66" s="1">
        <v>5.4887534722222221E-3</v>
      </c>
      <c r="J66" s="1">
        <v>8.8359375E-3</v>
      </c>
      <c r="K66" s="1"/>
      <c r="L66" s="1"/>
      <c r="M66" s="1"/>
    </row>
    <row r="67" spans="1:13" x14ac:dyDescent="0.25">
      <c r="A67" s="1">
        <v>1.4178240740740741E-2</v>
      </c>
      <c r="B67" s="1">
        <v>5.1215277777777782E-4</v>
      </c>
      <c r="C67" s="1">
        <v>1.0243055555555556E-3</v>
      </c>
      <c r="D67" s="1">
        <v>1.5633637368711994E-3</v>
      </c>
      <c r="E67" s="1">
        <v>2.0949074074074073E-3</v>
      </c>
      <c r="F67" s="1">
        <v>2.6777426876754508E-3</v>
      </c>
      <c r="G67" s="1">
        <v>3.2402270984001752E-3</v>
      </c>
      <c r="H67" s="1">
        <v>4.3807870370370372E-3</v>
      </c>
      <c r="I67" s="1">
        <v>5.5105920138888891E-3</v>
      </c>
      <c r="J67" s="1">
        <v>8.8710937499999996E-3</v>
      </c>
      <c r="K67" s="1"/>
      <c r="L67" s="1"/>
      <c r="M67" s="1"/>
    </row>
    <row r="68" spans="1:13" x14ac:dyDescent="0.25">
      <c r="A68" s="1">
        <v>1.4236111111111111E-2</v>
      </c>
      <c r="B68" s="1">
        <v>5.1504629629629632E-4</v>
      </c>
      <c r="C68" s="1">
        <v>1.0300925925925926E-3</v>
      </c>
      <c r="D68" s="1">
        <v>1.5720011055831949E-3</v>
      </c>
      <c r="E68" s="1">
        <v>2.1064814814814813E-3</v>
      </c>
      <c r="F68" s="1">
        <v>2.6883546137824871E-3</v>
      </c>
      <c r="G68" s="1">
        <v>3.2530681569143106E-3</v>
      </c>
      <c r="H68" s="1">
        <v>4.3981481481481484E-3</v>
      </c>
      <c r="I68" s="1">
        <v>5.5324305555555561E-3</v>
      </c>
      <c r="J68" s="1">
        <v>8.906250000000001E-3</v>
      </c>
      <c r="K68" s="1"/>
      <c r="L68" s="1"/>
      <c r="M68" s="1"/>
    </row>
    <row r="69" spans="1:13" x14ac:dyDescent="0.25">
      <c r="A69" s="1">
        <v>1.4293981481481482E-2</v>
      </c>
      <c r="B69" s="1">
        <v>5.1793981481481483E-4</v>
      </c>
      <c r="C69" s="1">
        <v>1.0358796296296297E-3</v>
      </c>
      <c r="D69" s="1">
        <v>1.5806384742951905E-3</v>
      </c>
      <c r="E69" s="1">
        <v>2.1180555555555553E-3</v>
      </c>
      <c r="F69" s="1">
        <v>2.698966539889523E-3</v>
      </c>
      <c r="G69" s="1">
        <v>3.2659092154284463E-3</v>
      </c>
      <c r="H69" s="1">
        <v>4.4155092592592596E-3</v>
      </c>
      <c r="I69" s="1">
        <v>5.554269097222223E-3</v>
      </c>
      <c r="J69" s="1">
        <v>8.9414062500000006E-3</v>
      </c>
      <c r="K69" s="1"/>
      <c r="L69" s="1"/>
      <c r="M69" s="1"/>
    </row>
    <row r="70" spans="1:13" x14ac:dyDescent="0.25">
      <c r="A70" s="1">
        <v>1.4351851851851852E-2</v>
      </c>
      <c r="B70" s="1">
        <v>5.2083333333333333E-4</v>
      </c>
      <c r="C70" s="1">
        <v>1.0416666666666667E-3</v>
      </c>
      <c r="D70" s="1">
        <v>1.5892758430071862E-3</v>
      </c>
      <c r="E70" s="1">
        <v>2.1296296296296298E-3</v>
      </c>
      <c r="F70" s="1">
        <v>2.7095784659965593E-3</v>
      </c>
      <c r="G70" s="1">
        <v>3.2787502739425817E-3</v>
      </c>
      <c r="H70" s="1">
        <v>4.4328703703703709E-3</v>
      </c>
      <c r="I70" s="1">
        <v>5.57610763888889E-3</v>
      </c>
      <c r="J70" s="1">
        <v>8.9765625000000002E-3</v>
      </c>
      <c r="K70" s="1"/>
      <c r="L70" s="1"/>
      <c r="M70" s="1"/>
    </row>
    <row r="71" spans="1:13" x14ac:dyDescent="0.25">
      <c r="A71" s="1">
        <v>1.4409722222222221E-2</v>
      </c>
      <c r="B71" s="1">
        <v>5.2372685185185183E-4</v>
      </c>
      <c r="C71" s="1">
        <v>1.0474537037037037E-3</v>
      </c>
      <c r="D71" s="1">
        <v>1.593594527363184E-3</v>
      </c>
      <c r="E71" s="1">
        <v>2.1354166666666665E-3</v>
      </c>
      <c r="F71" s="1">
        <v>2.7201903921035956E-3</v>
      </c>
      <c r="G71" s="1">
        <v>3.2915913324567175E-3</v>
      </c>
      <c r="H71" s="1">
        <v>4.4502314814814821E-3</v>
      </c>
      <c r="I71" s="1">
        <v>5.5979461805555561E-3</v>
      </c>
      <c r="J71" s="1">
        <v>9.0117187500000015E-3</v>
      </c>
      <c r="K71" s="1"/>
      <c r="L71" s="1"/>
      <c r="M71" s="1"/>
    </row>
    <row r="72" spans="1:13" x14ac:dyDescent="0.25">
      <c r="A72" s="1">
        <v>1.4467592592592593E-2</v>
      </c>
      <c r="B72" s="1">
        <v>5.2662037037037033E-4</v>
      </c>
      <c r="C72" s="1">
        <v>1.0532407407407407E-3</v>
      </c>
      <c r="D72" s="1">
        <v>1.5979132117191818E-3</v>
      </c>
      <c r="E72" s="1">
        <v>2.1412037037037038E-3</v>
      </c>
      <c r="F72" s="1">
        <v>2.7308023182106319E-3</v>
      </c>
      <c r="G72" s="1">
        <v>3.3044323909708529E-3</v>
      </c>
      <c r="H72" s="1">
        <v>4.4675925925925933E-3</v>
      </c>
      <c r="I72" s="1">
        <v>5.6197847222222231E-3</v>
      </c>
      <c r="J72" s="1">
        <v>9.0468750000000011E-3</v>
      </c>
      <c r="K72" s="1"/>
      <c r="L72" s="1"/>
      <c r="M72" s="1"/>
    </row>
    <row r="73" spans="1:13" x14ac:dyDescent="0.25">
      <c r="A73" s="1">
        <v>1.4525462962962964E-2</v>
      </c>
      <c r="B73" s="1">
        <v>5.2662037037037033E-4</v>
      </c>
      <c r="C73" s="1">
        <v>1.0532407407407407E-3</v>
      </c>
      <c r="D73" s="1">
        <v>1.6065505804311773E-3</v>
      </c>
      <c r="E73" s="1">
        <v>2.1527777777777778E-3</v>
      </c>
      <c r="F73" s="1">
        <v>2.7449515530200133E-3</v>
      </c>
      <c r="G73" s="1">
        <v>3.3215538023230332E-3</v>
      </c>
      <c r="H73" s="1">
        <v>4.4907407407407413E-3</v>
      </c>
      <c r="I73" s="1">
        <v>5.6489027777777787E-3</v>
      </c>
      <c r="J73" s="1">
        <v>9.0937500000000011E-3</v>
      </c>
      <c r="K73" s="1"/>
      <c r="L73" s="1"/>
      <c r="M73" s="1"/>
    </row>
    <row r="74" spans="1:13" x14ac:dyDescent="0.25">
      <c r="A74" s="1">
        <v>1.4583333333333332E-2</v>
      </c>
      <c r="B74" s="1">
        <v>5.2662037037037033E-4</v>
      </c>
      <c r="C74" s="1">
        <v>1.0532407407407407E-3</v>
      </c>
      <c r="D74" s="1">
        <v>1.6151879491431728E-3</v>
      </c>
      <c r="E74" s="1">
        <v>2.1643518518518518E-3</v>
      </c>
      <c r="F74" s="1">
        <v>2.7591007878293946E-3</v>
      </c>
      <c r="G74" s="1">
        <v>3.338675213675214E-3</v>
      </c>
      <c r="H74" s="1">
        <v>4.5138888888888893E-3</v>
      </c>
      <c r="I74" s="1">
        <v>5.6780208333333344E-3</v>
      </c>
      <c r="J74" s="1">
        <v>9.1406250000000012E-3</v>
      </c>
      <c r="K74" s="1"/>
      <c r="L74" s="1"/>
      <c r="M74" s="1"/>
    </row>
    <row r="75" spans="1:13" x14ac:dyDescent="0.25">
      <c r="A75" s="1">
        <v>1.4641203703703703E-2</v>
      </c>
      <c r="B75" s="1">
        <v>5.2951388888888883E-4</v>
      </c>
      <c r="C75" s="1">
        <v>1.0590277777777777E-3</v>
      </c>
      <c r="D75" s="1">
        <v>1.6195066334991708E-3</v>
      </c>
      <c r="E75" s="1">
        <v>2.170138888888889E-3</v>
      </c>
      <c r="F75" s="1">
        <v>2.7697127139364309E-3</v>
      </c>
      <c r="G75" s="1">
        <v>3.3515162721893493E-3</v>
      </c>
      <c r="H75" s="1">
        <v>4.5312500000000006E-3</v>
      </c>
      <c r="I75" s="1">
        <v>5.6998593750000005E-3</v>
      </c>
      <c r="J75" s="1">
        <v>9.1757812500000008E-3</v>
      </c>
      <c r="K75" s="1"/>
      <c r="L75" s="1"/>
      <c r="M75" s="1"/>
    </row>
    <row r="76" spans="1:13" x14ac:dyDescent="0.25">
      <c r="A76" s="1">
        <v>1.4699074074074074E-2</v>
      </c>
      <c r="B76" s="1">
        <v>5.3240740740740733E-4</v>
      </c>
      <c r="C76" s="1">
        <v>1.0648148148148147E-3</v>
      </c>
      <c r="D76" s="1">
        <v>1.6238253178551684E-3</v>
      </c>
      <c r="E76" s="1">
        <v>2.1759259259259258E-3</v>
      </c>
      <c r="F76" s="1">
        <v>2.7803246400434664E-3</v>
      </c>
      <c r="G76" s="1">
        <v>3.3643573307034842E-3</v>
      </c>
      <c r="H76" s="1">
        <v>4.5486111111111109E-3</v>
      </c>
      <c r="I76" s="1">
        <v>5.7216979166666666E-3</v>
      </c>
      <c r="J76" s="1">
        <v>9.2109374999999986E-3</v>
      </c>
      <c r="K76" s="1"/>
      <c r="L76" s="1"/>
      <c r="M76" s="1"/>
    </row>
    <row r="77" spans="1:13" x14ac:dyDescent="0.25">
      <c r="A77" s="1">
        <v>1.4756944444444446E-2</v>
      </c>
      <c r="B77" s="1">
        <v>5.3530092592592583E-4</v>
      </c>
      <c r="C77" s="1">
        <v>1.0706018518518517E-3</v>
      </c>
      <c r="D77" s="1">
        <v>1.6324626865671643E-3</v>
      </c>
      <c r="E77" s="1">
        <v>2.1875000000000002E-3</v>
      </c>
      <c r="F77" s="1">
        <v>2.7909365661505027E-3</v>
      </c>
      <c r="G77" s="1">
        <v>3.3771983892176196E-3</v>
      </c>
      <c r="H77" s="1">
        <v>4.5659722222222221E-3</v>
      </c>
      <c r="I77" s="1">
        <v>5.7435364583333336E-3</v>
      </c>
      <c r="J77" s="1">
        <v>9.24609375E-3</v>
      </c>
      <c r="K77" s="1"/>
      <c r="L77" s="1"/>
      <c r="M77" s="1"/>
    </row>
    <row r="78" spans="1:13" x14ac:dyDescent="0.25">
      <c r="A78" s="1">
        <v>1.4814814814814814E-2</v>
      </c>
      <c r="B78" s="1">
        <v>5.3819444444444444E-4</v>
      </c>
      <c r="C78" s="1">
        <v>1.0763888888888889E-3</v>
      </c>
      <c r="D78" s="1">
        <v>1.6411000552791597E-3</v>
      </c>
      <c r="E78" s="1">
        <v>2.1990740740740742E-3</v>
      </c>
      <c r="F78" s="1">
        <v>2.801548492257539E-3</v>
      </c>
      <c r="G78" s="1">
        <v>3.3900394477317554E-3</v>
      </c>
      <c r="H78" s="1">
        <v>4.5833333333333334E-3</v>
      </c>
      <c r="I78" s="1">
        <v>5.7653750000000005E-3</v>
      </c>
      <c r="J78" s="1">
        <v>9.2812499999999996E-3</v>
      </c>
      <c r="K78" s="1"/>
      <c r="L78" s="1"/>
      <c r="M78" s="1"/>
    </row>
    <row r="79" spans="1:13" x14ac:dyDescent="0.25">
      <c r="A79" s="1">
        <v>1.4872685185185185E-2</v>
      </c>
      <c r="B79" s="1">
        <v>5.4108796296296294E-4</v>
      </c>
      <c r="C79" s="1">
        <v>1.0821759259259259E-3</v>
      </c>
      <c r="D79" s="1">
        <v>1.6497374239911552E-3</v>
      </c>
      <c r="E79" s="1">
        <v>2.2106481481481482E-3</v>
      </c>
      <c r="F79" s="1">
        <v>2.8121604183645749E-3</v>
      </c>
      <c r="G79" s="1">
        <v>3.4028805062458907E-3</v>
      </c>
      <c r="H79" s="1">
        <v>4.6006944444444446E-3</v>
      </c>
      <c r="I79" s="1">
        <v>5.7872135416666666E-3</v>
      </c>
      <c r="J79" s="1">
        <v>9.3164062499999992E-3</v>
      </c>
      <c r="K79" s="1"/>
      <c r="L79" s="1"/>
      <c r="M79" s="1"/>
    </row>
    <row r="80" spans="1:13" x14ac:dyDescent="0.25">
      <c r="A80" s="1">
        <v>1.4930555555555556E-2</v>
      </c>
      <c r="B80" s="1">
        <v>5.4398148148148144E-4</v>
      </c>
      <c r="C80" s="1">
        <v>1.0879629629629629E-3</v>
      </c>
      <c r="D80" s="1">
        <v>1.6583747927031507E-3</v>
      </c>
      <c r="E80" s="1">
        <v>2.2222222222222222E-3</v>
      </c>
      <c r="F80" s="1">
        <v>2.8227723444716113E-3</v>
      </c>
      <c r="G80" s="1">
        <v>3.4157215647600261E-3</v>
      </c>
      <c r="H80" s="1">
        <v>4.6180555555555558E-3</v>
      </c>
      <c r="I80" s="1">
        <v>5.8090520833333336E-3</v>
      </c>
      <c r="J80" s="1">
        <v>9.3515625000000005E-3</v>
      </c>
      <c r="K80" s="1"/>
      <c r="L80" s="1"/>
      <c r="M80" s="1"/>
    </row>
    <row r="81" spans="1:13" x14ac:dyDescent="0.25">
      <c r="A81" s="1">
        <v>1.4988425925925926E-2</v>
      </c>
      <c r="B81" s="1">
        <v>5.4687500000000005E-4</v>
      </c>
      <c r="C81" s="1">
        <v>1.0937500000000001E-3</v>
      </c>
      <c r="D81" s="1">
        <v>1.6626934770591487E-3</v>
      </c>
      <c r="E81" s="1">
        <v>2.2280092592592594E-3</v>
      </c>
      <c r="F81" s="1">
        <v>2.8333842705786472E-3</v>
      </c>
      <c r="G81" s="1">
        <v>3.428562623274161E-3</v>
      </c>
      <c r="H81" s="1">
        <v>4.6354166666666662E-3</v>
      </c>
      <c r="I81" s="1">
        <v>5.8308906249999997E-3</v>
      </c>
      <c r="J81" s="1">
        <v>9.3867187499999984E-3</v>
      </c>
      <c r="K81" s="1"/>
      <c r="L81" s="1"/>
      <c r="M81" s="1"/>
    </row>
    <row r="82" spans="1:13" x14ac:dyDescent="0.25">
      <c r="A82" s="1">
        <v>1.5046296296296295E-2</v>
      </c>
      <c r="B82" s="1">
        <v>5.4976851851851855E-4</v>
      </c>
      <c r="C82" s="1">
        <v>1.0995370370370371E-3</v>
      </c>
      <c r="D82" s="1">
        <v>1.6670121614151467E-3</v>
      </c>
      <c r="E82" s="1">
        <v>2.2337962962962967E-3</v>
      </c>
      <c r="F82" s="1">
        <v>2.843996196685683E-3</v>
      </c>
      <c r="G82" s="1">
        <v>3.4414036817882968E-3</v>
      </c>
      <c r="H82" s="1">
        <v>4.6527777777777774E-3</v>
      </c>
      <c r="I82" s="1">
        <v>5.8527291666666667E-3</v>
      </c>
      <c r="J82" s="1">
        <v>9.421874999999998E-3</v>
      </c>
      <c r="K82" s="1"/>
      <c r="L82" s="1"/>
      <c r="M82" s="1"/>
    </row>
    <row r="83" spans="1:13" x14ac:dyDescent="0.25">
      <c r="A83" s="1">
        <v>1.5104166666666667E-2</v>
      </c>
      <c r="B83" s="1">
        <v>5.4976851851851855E-4</v>
      </c>
      <c r="C83" s="1">
        <v>1.0995370370370371E-3</v>
      </c>
      <c r="D83" s="1">
        <v>1.6756495301271422E-3</v>
      </c>
      <c r="E83" s="1">
        <v>2.2453703703703707E-3</v>
      </c>
      <c r="F83" s="1">
        <v>2.8581454314950648E-3</v>
      </c>
      <c r="G83" s="1">
        <v>3.4585250931404772E-3</v>
      </c>
      <c r="H83" s="1">
        <v>4.6759259259259254E-3</v>
      </c>
      <c r="I83" s="1">
        <v>5.8818472222222215E-3</v>
      </c>
      <c r="J83" s="1">
        <v>9.468749999999998E-3</v>
      </c>
      <c r="K83" s="1"/>
      <c r="L83" s="1"/>
      <c r="M83" s="1"/>
    </row>
    <row r="84" spans="1:13" x14ac:dyDescent="0.25">
      <c r="A84" s="1">
        <v>1.5162037037037036E-2</v>
      </c>
      <c r="B84" s="1">
        <v>5.4976851851851855E-4</v>
      </c>
      <c r="C84" s="1">
        <v>1.0995370370370371E-3</v>
      </c>
      <c r="D84" s="1">
        <v>1.6842868988391378E-3</v>
      </c>
      <c r="E84" s="1">
        <v>2.2569444444444447E-3</v>
      </c>
      <c r="F84" s="1">
        <v>2.8722946663044466E-3</v>
      </c>
      <c r="G84" s="1">
        <v>3.4756465044926584E-3</v>
      </c>
      <c r="H84" s="1">
        <v>4.6990740740740743E-3</v>
      </c>
      <c r="I84" s="1">
        <v>5.910965277777778E-3</v>
      </c>
      <c r="J84" s="1">
        <v>9.5156249999999998E-3</v>
      </c>
      <c r="K84" s="1"/>
      <c r="L84" s="1"/>
      <c r="M84" s="1"/>
    </row>
    <row r="85" spans="1:13" x14ac:dyDescent="0.25">
      <c r="A85" s="1">
        <v>1.5219907407407409E-2</v>
      </c>
      <c r="B85" s="1">
        <v>5.5266203703703705E-4</v>
      </c>
      <c r="C85" s="1">
        <v>1.1053240740740741E-3</v>
      </c>
      <c r="D85" s="1">
        <v>1.6886055831951353E-3</v>
      </c>
      <c r="E85" s="1">
        <v>2.2627314814814815E-3</v>
      </c>
      <c r="F85" s="1">
        <v>2.882906592411482E-3</v>
      </c>
      <c r="G85" s="1">
        <v>3.4884875630067933E-3</v>
      </c>
      <c r="H85" s="1">
        <v>4.7164351851851846E-3</v>
      </c>
      <c r="I85" s="1">
        <v>5.9328038194444441E-3</v>
      </c>
      <c r="J85" s="1">
        <v>9.5507812499999976E-3</v>
      </c>
      <c r="K85" s="1"/>
      <c r="L85" s="1"/>
      <c r="M85" s="1"/>
    </row>
    <row r="86" spans="1:13" x14ac:dyDescent="0.25">
      <c r="A86" s="1">
        <v>1.5277777777777777E-2</v>
      </c>
      <c r="B86" s="1">
        <v>5.5555555555555556E-4</v>
      </c>
      <c r="C86" s="1">
        <v>1.1111111111111111E-3</v>
      </c>
      <c r="D86" s="1">
        <v>1.6929242675511329E-3</v>
      </c>
      <c r="E86" s="1">
        <v>2.2685185185185182E-3</v>
      </c>
      <c r="F86" s="1">
        <v>2.8935185185185184E-3</v>
      </c>
      <c r="G86" s="1">
        <v>3.5013286215209286E-3</v>
      </c>
      <c r="H86" s="1">
        <v>4.7337962962962958E-3</v>
      </c>
      <c r="I86" s="1">
        <v>5.9546423611111102E-3</v>
      </c>
      <c r="J86" s="1">
        <v>9.585937499999999E-3</v>
      </c>
      <c r="K86" s="1"/>
      <c r="L86" s="1"/>
      <c r="M86" s="1"/>
    </row>
    <row r="87" spans="1:13" x14ac:dyDescent="0.25">
      <c r="A87" s="1">
        <v>1.5335648148148147E-2</v>
      </c>
      <c r="B87" s="1">
        <v>5.5844907407407406E-4</v>
      </c>
      <c r="C87" s="1">
        <v>1.1168981481481481E-3</v>
      </c>
      <c r="D87" s="1">
        <v>1.7015616362631284E-3</v>
      </c>
      <c r="E87" s="1">
        <v>2.2800925925925922E-3</v>
      </c>
      <c r="F87" s="1">
        <v>2.9041304446255547E-3</v>
      </c>
      <c r="G87" s="1">
        <v>3.514169680035064E-3</v>
      </c>
      <c r="H87" s="1">
        <v>4.7511574074074071E-3</v>
      </c>
      <c r="I87" s="1">
        <v>5.9764809027777772E-3</v>
      </c>
      <c r="J87" s="1">
        <v>9.6210937499999986E-3</v>
      </c>
      <c r="K87" s="1"/>
      <c r="L87" s="1"/>
      <c r="M87" s="1"/>
    </row>
    <row r="88" spans="1:13" x14ac:dyDescent="0.25">
      <c r="A88" s="1">
        <v>1.539351851851852E-2</v>
      </c>
      <c r="B88" s="1">
        <v>5.6134259259259256E-4</v>
      </c>
      <c r="C88" s="1">
        <v>1.1226851851851851E-3</v>
      </c>
      <c r="D88" s="1">
        <v>1.7101990049751242E-3</v>
      </c>
      <c r="E88" s="1">
        <v>2.2916666666666667E-3</v>
      </c>
      <c r="F88" s="1">
        <v>2.914742370732591E-3</v>
      </c>
      <c r="G88" s="1">
        <v>3.5270107385491998E-3</v>
      </c>
      <c r="H88" s="1">
        <v>4.7685185185185183E-3</v>
      </c>
      <c r="I88" s="1">
        <v>5.9983194444444441E-3</v>
      </c>
      <c r="J88" s="1">
        <v>9.6562499999999999E-3</v>
      </c>
      <c r="K88" s="1"/>
      <c r="L88" s="1"/>
      <c r="M88" s="1"/>
    </row>
    <row r="89" spans="1:13" x14ac:dyDescent="0.25">
      <c r="A89" s="1">
        <v>1.545138888888889E-2</v>
      </c>
      <c r="B89" s="1">
        <v>5.6423611111111106E-4</v>
      </c>
      <c r="C89" s="1">
        <v>1.1284722222222221E-3</v>
      </c>
      <c r="D89" s="1">
        <v>1.7188363736871202E-3</v>
      </c>
      <c r="E89" s="1">
        <v>2.3032407407407411E-3</v>
      </c>
      <c r="F89" s="1">
        <v>2.9253542968396269E-3</v>
      </c>
      <c r="G89" s="1">
        <v>3.5398517970633351E-3</v>
      </c>
      <c r="H89" s="1">
        <v>4.7858796296296295E-3</v>
      </c>
      <c r="I89" s="1">
        <v>6.0201579861111111E-3</v>
      </c>
      <c r="J89" s="1">
        <v>9.6914062499999995E-3</v>
      </c>
      <c r="K89" s="1"/>
      <c r="L89" s="1"/>
      <c r="M89" s="1"/>
    </row>
    <row r="90" spans="1:13" x14ac:dyDescent="0.25">
      <c r="A90" s="1">
        <v>1.5509259259259257E-2</v>
      </c>
      <c r="B90" s="1">
        <v>5.6712962962962956E-4</v>
      </c>
      <c r="C90" s="1">
        <v>1.1342592592592591E-3</v>
      </c>
      <c r="D90" s="1">
        <v>1.7274737423991157E-3</v>
      </c>
      <c r="E90" s="1">
        <v>2.3148148148148151E-3</v>
      </c>
      <c r="F90" s="1">
        <v>2.9359662229466632E-3</v>
      </c>
      <c r="G90" s="1">
        <v>3.5526928555774705E-3</v>
      </c>
      <c r="H90" s="1">
        <v>4.8032407407407407E-3</v>
      </c>
      <c r="I90" s="1">
        <v>6.0419965277777781E-3</v>
      </c>
      <c r="J90" s="1">
        <v>9.7265624999999991E-3</v>
      </c>
      <c r="K90" s="1"/>
      <c r="L90" s="1"/>
      <c r="M90" s="1"/>
    </row>
    <row r="91" spans="1:13" x14ac:dyDescent="0.25">
      <c r="A91" s="1">
        <v>1.556712962962963E-2</v>
      </c>
      <c r="B91" s="1">
        <v>5.7002314814814806E-4</v>
      </c>
      <c r="C91" s="1">
        <v>1.1400462962962961E-3</v>
      </c>
      <c r="D91" s="1">
        <v>1.7317924267551132E-3</v>
      </c>
      <c r="E91" s="1">
        <v>2.3206018518518519E-3</v>
      </c>
      <c r="F91" s="1">
        <v>2.9501154577560446E-3</v>
      </c>
      <c r="G91" s="1">
        <v>3.5698142669296513E-3</v>
      </c>
      <c r="H91" s="1">
        <v>4.8263888888888887E-3</v>
      </c>
      <c r="I91" s="1">
        <v>6.0711145833333329E-3</v>
      </c>
      <c r="J91" s="1">
        <v>9.7734374999999991E-3</v>
      </c>
      <c r="K91" s="1"/>
      <c r="L91" s="1"/>
      <c r="M91" s="1"/>
    </row>
    <row r="92" spans="1:13" x14ac:dyDescent="0.25">
      <c r="A92" s="1">
        <v>1.5625E-2</v>
      </c>
      <c r="B92" s="1">
        <v>5.7291666666666667E-4</v>
      </c>
      <c r="C92" s="1">
        <v>1.1458333333333333E-3</v>
      </c>
      <c r="D92" s="1">
        <v>1.7361111111111108E-3</v>
      </c>
      <c r="E92" s="1">
        <v>2.3263888888888887E-3</v>
      </c>
      <c r="F92" s="1">
        <v>2.9642646925654259E-3</v>
      </c>
      <c r="G92" s="1">
        <v>3.5869356782818316E-3</v>
      </c>
      <c r="H92" s="1">
        <v>4.8495370370370368E-3</v>
      </c>
      <c r="I92" s="1">
        <v>6.1002326388888885E-3</v>
      </c>
      <c r="J92" s="1">
        <v>9.8203124999999992E-3</v>
      </c>
      <c r="K92" s="1"/>
      <c r="L92" s="1"/>
      <c r="M92" s="1"/>
    </row>
    <row r="93" spans="1:13" x14ac:dyDescent="0.25">
      <c r="A93" s="1">
        <v>1.5682870370370371E-2</v>
      </c>
      <c r="B93" s="1">
        <v>5.7291666666666667E-4</v>
      </c>
      <c r="C93" s="1">
        <v>1.1458333333333333E-3</v>
      </c>
      <c r="D93" s="1">
        <v>1.7447484798231063E-3</v>
      </c>
      <c r="E93" s="1">
        <v>2.3379629629629627E-3</v>
      </c>
      <c r="F93" s="1">
        <v>2.9748766186724622E-3</v>
      </c>
      <c r="G93" s="1">
        <v>3.5997767367959674E-3</v>
      </c>
      <c r="H93" s="1">
        <v>4.866898148148148E-3</v>
      </c>
      <c r="I93" s="1">
        <v>6.1220711805555555E-3</v>
      </c>
      <c r="J93" s="1">
        <v>9.8554687499999988E-3</v>
      </c>
      <c r="K93" s="1"/>
      <c r="L93" s="1"/>
      <c r="M93" s="1"/>
    </row>
    <row r="94" spans="1:13" x14ac:dyDescent="0.25">
      <c r="A94" s="1">
        <v>1.5740740740740743E-2</v>
      </c>
      <c r="B94" s="1">
        <v>5.7291666666666667E-4</v>
      </c>
      <c r="C94" s="1">
        <v>1.1458333333333333E-3</v>
      </c>
      <c r="D94" s="1">
        <v>1.7533858485351023E-3</v>
      </c>
      <c r="E94" s="1">
        <v>2.3495370370370371E-3</v>
      </c>
      <c r="F94" s="1">
        <v>2.9854885447794985E-3</v>
      </c>
      <c r="G94" s="1">
        <v>3.6126177953101028E-3</v>
      </c>
      <c r="H94" s="1">
        <v>4.8842592592592592E-3</v>
      </c>
      <c r="I94" s="1">
        <v>6.1439097222222225E-3</v>
      </c>
      <c r="J94" s="1">
        <v>9.8906250000000001E-3</v>
      </c>
      <c r="K94" s="1"/>
      <c r="L94" s="1"/>
      <c r="M94" s="1"/>
    </row>
    <row r="95" spans="1:13" x14ac:dyDescent="0.25">
      <c r="A95" s="1">
        <v>1.579861111111111E-2</v>
      </c>
      <c r="B95" s="1">
        <v>5.7581018518518517E-4</v>
      </c>
      <c r="C95" s="1">
        <v>1.1516203703703703E-3</v>
      </c>
      <c r="D95" s="1">
        <v>1.7577045328910999E-3</v>
      </c>
      <c r="E95" s="1">
        <v>2.3553240740740739E-3</v>
      </c>
      <c r="F95" s="1">
        <v>2.9961004708865349E-3</v>
      </c>
      <c r="G95" s="1">
        <v>3.6254588538242381E-3</v>
      </c>
      <c r="H95" s="1">
        <v>4.9016203703703704E-3</v>
      </c>
      <c r="I95" s="1">
        <v>6.1657482638888894E-3</v>
      </c>
      <c r="J95" s="1">
        <v>9.9257812499999997E-3</v>
      </c>
      <c r="K95" s="1"/>
      <c r="L95" s="1"/>
      <c r="M95" s="1"/>
    </row>
    <row r="96" spans="1:13" x14ac:dyDescent="0.25">
      <c r="A96" s="1">
        <v>1.5856481481481482E-2</v>
      </c>
      <c r="B96" s="1">
        <v>5.7870370370370367E-4</v>
      </c>
      <c r="C96" s="1">
        <v>1.1574074074074073E-3</v>
      </c>
      <c r="D96" s="1">
        <v>1.7620232172470978E-3</v>
      </c>
      <c r="E96" s="1">
        <v>2.3611111111111111E-3</v>
      </c>
      <c r="F96" s="1">
        <v>3.0067123969935708E-3</v>
      </c>
      <c r="G96" s="1">
        <v>3.6382999123383739E-3</v>
      </c>
      <c r="H96" s="1">
        <v>4.9189814814814816E-3</v>
      </c>
      <c r="I96" s="1">
        <v>6.1875868055555555E-3</v>
      </c>
      <c r="J96" s="1">
        <v>9.9609374999999993E-3</v>
      </c>
      <c r="K96" s="1"/>
      <c r="L96" s="1"/>
      <c r="M96" s="1"/>
    </row>
    <row r="97" spans="1:13" x14ac:dyDescent="0.25">
      <c r="A97" s="1">
        <v>1.5914351851851853E-2</v>
      </c>
      <c r="B97" s="1">
        <v>5.8159722222222228E-4</v>
      </c>
      <c r="C97" s="1">
        <v>1.1631944444444446E-3</v>
      </c>
      <c r="D97" s="1">
        <v>1.7706605859590934E-3</v>
      </c>
      <c r="E97" s="1">
        <v>2.3726851851851851E-3</v>
      </c>
      <c r="F97" s="1">
        <v>3.0173243231006071E-3</v>
      </c>
      <c r="G97" s="1">
        <v>3.6511409708525093E-3</v>
      </c>
      <c r="H97" s="1">
        <v>4.9363425925925929E-3</v>
      </c>
      <c r="I97" s="1">
        <v>6.2094253472222225E-3</v>
      </c>
      <c r="J97" s="1">
        <v>9.9960937500000006E-3</v>
      </c>
      <c r="K97" s="1"/>
      <c r="L97" s="1"/>
      <c r="M97" s="1"/>
    </row>
    <row r="98" spans="1:13" x14ac:dyDescent="0.25">
      <c r="A98" s="1">
        <v>1.5972222222222224E-2</v>
      </c>
      <c r="B98" s="1">
        <v>5.8449074074074078E-4</v>
      </c>
      <c r="C98" s="1">
        <v>1.1689814814814816E-3</v>
      </c>
      <c r="D98" s="1">
        <v>1.7792979546710887E-3</v>
      </c>
      <c r="E98" s="1">
        <v>2.3842592592592591E-3</v>
      </c>
      <c r="F98" s="1">
        <v>3.0279362492076434E-3</v>
      </c>
      <c r="G98" s="1">
        <v>3.6639820293666446E-3</v>
      </c>
      <c r="H98" s="1">
        <v>4.9537037037037041E-3</v>
      </c>
      <c r="I98" s="1">
        <v>6.2312638888888895E-3</v>
      </c>
      <c r="J98" s="1">
        <v>1.003125E-2</v>
      </c>
      <c r="K98" s="1"/>
      <c r="L98" s="1"/>
      <c r="M98" s="1"/>
    </row>
    <row r="99" spans="1:13" x14ac:dyDescent="0.25">
      <c r="A99" s="1">
        <v>1.6030092592592592E-2</v>
      </c>
      <c r="B99" s="1">
        <v>5.8738425925925928E-4</v>
      </c>
      <c r="C99" s="1">
        <v>1.1747685185185186E-3</v>
      </c>
      <c r="D99" s="1">
        <v>1.7879353233830842E-3</v>
      </c>
      <c r="E99" s="1">
        <v>2.3958333333333331E-3</v>
      </c>
      <c r="F99" s="1">
        <v>3.0385481753146793E-3</v>
      </c>
      <c r="G99" s="1">
        <v>3.6768230878807804E-3</v>
      </c>
      <c r="H99" s="1">
        <v>4.9710648148148153E-3</v>
      </c>
      <c r="I99" s="1">
        <v>6.2531024305555565E-3</v>
      </c>
      <c r="J99" s="1">
        <v>1.006640625E-2</v>
      </c>
      <c r="K99" s="1"/>
      <c r="L99" s="1"/>
      <c r="M99" s="1"/>
    </row>
    <row r="100" spans="1:13" x14ac:dyDescent="0.25">
      <c r="A100" s="1">
        <v>1.6087962962962964E-2</v>
      </c>
      <c r="B100" s="1">
        <v>5.9027777777777778E-4</v>
      </c>
      <c r="C100" s="1">
        <v>1.1805555555555556E-3</v>
      </c>
      <c r="D100" s="1">
        <v>1.7965726920950802E-3</v>
      </c>
      <c r="E100" s="1">
        <v>2.4074074074074076E-3</v>
      </c>
      <c r="F100" s="1">
        <v>3.0491601014217156E-3</v>
      </c>
      <c r="G100" s="1">
        <v>3.6896641463949158E-3</v>
      </c>
      <c r="H100" s="1">
        <v>4.9884259259259265E-3</v>
      </c>
      <c r="I100" s="1">
        <v>6.2749409722222234E-3</v>
      </c>
      <c r="J100" s="1">
        <v>1.0101562500000001E-2</v>
      </c>
      <c r="K100" s="1"/>
      <c r="L100" s="1"/>
      <c r="M100" s="1"/>
    </row>
    <row r="101" spans="1:13" x14ac:dyDescent="0.25">
      <c r="A101" s="1">
        <v>1.6145833333333335E-2</v>
      </c>
      <c r="B101" s="1">
        <v>5.9317129629629629E-4</v>
      </c>
      <c r="C101" s="1">
        <v>1.1863425925925926E-3</v>
      </c>
      <c r="D101" s="1">
        <v>1.8008913764510778E-3</v>
      </c>
      <c r="E101" s="1">
        <v>2.4131944444444444E-3</v>
      </c>
      <c r="F101" s="1">
        <v>3.063309336231097E-3</v>
      </c>
      <c r="G101" s="1">
        <v>3.7067855577470961E-3</v>
      </c>
      <c r="H101" s="1">
        <v>5.0115740740740745E-3</v>
      </c>
      <c r="I101" s="1">
        <v>6.3040590277777782E-3</v>
      </c>
      <c r="J101" s="1">
        <v>1.0148437500000001E-2</v>
      </c>
      <c r="K101" s="1"/>
      <c r="L101" s="1"/>
      <c r="M101" s="1"/>
    </row>
    <row r="102" spans="1:13" x14ac:dyDescent="0.25">
      <c r="A102" s="1">
        <v>1.6203703703703703E-2</v>
      </c>
      <c r="B102" s="1">
        <v>5.9606481481481479E-4</v>
      </c>
      <c r="C102" s="1">
        <v>1.1921296296296296E-3</v>
      </c>
      <c r="D102" s="1">
        <v>1.8052100608070758E-3</v>
      </c>
      <c r="E102" s="1">
        <v>2.4189814814814816E-3</v>
      </c>
      <c r="F102" s="1">
        <v>3.0774585710404787E-3</v>
      </c>
      <c r="G102" s="1">
        <v>3.7239069690992769E-3</v>
      </c>
      <c r="H102" s="1">
        <v>5.0347222222222225E-3</v>
      </c>
      <c r="I102" s="1">
        <v>6.3331770833333339E-3</v>
      </c>
      <c r="J102" s="1">
        <v>1.01953125E-2</v>
      </c>
      <c r="K102" s="1"/>
      <c r="L102" s="1"/>
      <c r="M102" s="1"/>
    </row>
    <row r="103" spans="1:13" x14ac:dyDescent="0.25">
      <c r="A103" s="1">
        <v>1.6261574074074074E-2</v>
      </c>
      <c r="B103" s="1">
        <v>5.9606481481481479E-4</v>
      </c>
      <c r="C103" s="1">
        <v>1.1921296296296296E-3</v>
      </c>
      <c r="D103" s="1">
        <v>1.8138474295190713E-3</v>
      </c>
      <c r="E103" s="1">
        <v>2.4305555555555556E-3</v>
      </c>
      <c r="F103" s="1">
        <v>3.0880704971475146E-3</v>
      </c>
      <c r="G103" s="1">
        <v>3.7367480276134122E-3</v>
      </c>
      <c r="H103" s="1">
        <v>5.0520833333333338E-3</v>
      </c>
      <c r="I103" s="1">
        <v>6.3550156250000009E-3</v>
      </c>
      <c r="J103" s="1">
        <v>1.0230468750000001E-2</v>
      </c>
      <c r="K103" s="1"/>
      <c r="L103" s="1"/>
      <c r="M103" s="1"/>
    </row>
    <row r="104" spans="1:13" x14ac:dyDescent="0.25">
      <c r="A104" s="1">
        <v>1.6319444444444445E-2</v>
      </c>
      <c r="B104" s="1">
        <v>5.9606481481481479E-4</v>
      </c>
      <c r="C104" s="1">
        <v>1.1921296296296296E-3</v>
      </c>
      <c r="D104" s="1">
        <v>1.8224847982310668E-3</v>
      </c>
      <c r="E104" s="1">
        <v>2.4421296296296296E-3</v>
      </c>
      <c r="F104" s="1">
        <v>3.0986824232545505E-3</v>
      </c>
      <c r="G104" s="1">
        <v>3.7495890861275472E-3</v>
      </c>
      <c r="H104" s="1">
        <v>5.0694444444444441E-3</v>
      </c>
      <c r="I104" s="1">
        <v>6.3768541666666661E-3</v>
      </c>
      <c r="J104" s="1">
        <v>1.0265624999999999E-2</v>
      </c>
      <c r="K104" s="1"/>
      <c r="L104" s="1"/>
      <c r="M104" s="1"/>
    </row>
    <row r="105" spans="1:13" x14ac:dyDescent="0.25">
      <c r="A105" s="1">
        <v>1.6377314814814813E-2</v>
      </c>
      <c r="B105" s="1">
        <v>5.9895833333333329E-4</v>
      </c>
      <c r="C105" s="1">
        <v>1.1979166666666666E-3</v>
      </c>
      <c r="D105" s="1">
        <v>1.8311221669430624E-3</v>
      </c>
      <c r="E105" s="1">
        <v>2.4537037037037036E-3</v>
      </c>
      <c r="F105" s="1">
        <v>3.1092943493615864E-3</v>
      </c>
      <c r="G105" s="1">
        <v>3.7624301446416825E-3</v>
      </c>
      <c r="H105" s="1">
        <v>5.0868055555555554E-3</v>
      </c>
      <c r="I105" s="1">
        <v>6.3986927083333331E-3</v>
      </c>
      <c r="J105" s="1">
        <v>1.0300781249999998E-2</v>
      </c>
      <c r="K105" s="1"/>
      <c r="L105" s="1"/>
      <c r="M105" s="1"/>
    </row>
    <row r="106" spans="1:13" x14ac:dyDescent="0.25">
      <c r="A106" s="1">
        <v>1.6435185185185188E-2</v>
      </c>
      <c r="B106" s="1">
        <v>6.018518518518519E-4</v>
      </c>
      <c r="C106" s="1">
        <v>1.2037037037037038E-3</v>
      </c>
      <c r="D106" s="1">
        <v>1.8397595356550579E-3</v>
      </c>
      <c r="E106" s="1">
        <v>2.4652777777777776E-3</v>
      </c>
      <c r="F106" s="1">
        <v>3.1199062754686227E-3</v>
      </c>
      <c r="G106" s="1">
        <v>3.7752712031558183E-3</v>
      </c>
      <c r="H106" s="1">
        <v>5.1041666666666666E-3</v>
      </c>
      <c r="I106" s="1">
        <v>6.42053125E-3</v>
      </c>
      <c r="J106" s="1">
        <v>1.03359375E-2</v>
      </c>
      <c r="K106" s="1"/>
      <c r="L106" s="1"/>
      <c r="M106" s="1"/>
    </row>
    <row r="107" spans="1:13" x14ac:dyDescent="0.25">
      <c r="A107" s="1">
        <v>1.6493055555555556E-2</v>
      </c>
      <c r="B107" s="1">
        <v>6.047453703703704E-4</v>
      </c>
      <c r="C107" s="1">
        <v>1.2094907407407408E-3</v>
      </c>
      <c r="D107" s="1">
        <v>1.8440782200110557E-3</v>
      </c>
      <c r="E107" s="1">
        <v>2.4710648148148148E-3</v>
      </c>
      <c r="F107" s="1">
        <v>3.130518201575659E-3</v>
      </c>
      <c r="G107" s="1">
        <v>3.7881122616699537E-3</v>
      </c>
      <c r="H107" s="1">
        <v>5.1215277777777778E-3</v>
      </c>
      <c r="I107" s="1">
        <v>6.442369791666667E-3</v>
      </c>
      <c r="J107" s="1">
        <v>1.0371093749999999E-2</v>
      </c>
      <c r="K107" s="1"/>
      <c r="L107" s="1"/>
      <c r="M107" s="1"/>
    </row>
    <row r="108" spans="1:13" x14ac:dyDescent="0.25">
      <c r="A108" s="1">
        <v>1.6550925925925924E-2</v>
      </c>
      <c r="B108" s="1">
        <v>6.076388888888889E-4</v>
      </c>
      <c r="C108" s="1">
        <v>1.2152777777777778E-3</v>
      </c>
      <c r="D108" s="1">
        <v>1.8483969043670532E-3</v>
      </c>
      <c r="E108" s="1">
        <v>2.4768518518518516E-3</v>
      </c>
      <c r="F108" s="1">
        <v>3.1411301276826954E-3</v>
      </c>
      <c r="G108" s="1">
        <v>3.8009533201840895E-3</v>
      </c>
      <c r="H108" s="1">
        <v>5.138888888888889E-3</v>
      </c>
      <c r="I108" s="1">
        <v>6.464208333333334E-3</v>
      </c>
      <c r="J108" s="1">
        <v>1.0406250000000001E-2</v>
      </c>
      <c r="K108" s="1"/>
      <c r="L108" s="1"/>
      <c r="M108" s="1"/>
    </row>
    <row r="109" spans="1:13" x14ac:dyDescent="0.25">
      <c r="A109" s="1">
        <v>1.6608796296296299E-2</v>
      </c>
      <c r="B109" s="1">
        <v>6.105324074074074E-4</v>
      </c>
      <c r="C109" s="1">
        <v>1.2210648148148148E-3</v>
      </c>
      <c r="D109" s="1">
        <v>1.8570342730790492E-3</v>
      </c>
      <c r="E109" s="1">
        <v>2.488425925925926E-3</v>
      </c>
      <c r="F109" s="1">
        <v>3.1517420537897313E-3</v>
      </c>
      <c r="G109" s="1">
        <v>3.8137943786982248E-3</v>
      </c>
      <c r="H109" s="1">
        <v>5.1562500000000002E-3</v>
      </c>
      <c r="I109" s="1">
        <v>6.4860468750000001E-3</v>
      </c>
      <c r="J109" s="1">
        <v>1.044140625E-2</v>
      </c>
      <c r="K109" s="1"/>
      <c r="L109" s="1"/>
      <c r="M109" s="1"/>
    </row>
    <row r="110" spans="1:13" x14ac:dyDescent="0.25">
      <c r="A110" s="1">
        <v>1.6666666666666666E-2</v>
      </c>
      <c r="B110" s="1">
        <v>6.134259259259259E-4</v>
      </c>
      <c r="C110" s="1">
        <v>1.2268518518518518E-3</v>
      </c>
      <c r="D110" s="1">
        <v>1.8656716417910447E-3</v>
      </c>
      <c r="E110" s="1">
        <v>2.5000000000000001E-3</v>
      </c>
      <c r="F110" s="1">
        <v>3.1623539798967676E-3</v>
      </c>
      <c r="G110" s="1">
        <v>3.8266354372123602E-3</v>
      </c>
      <c r="H110" s="1">
        <v>5.1736111111111115E-3</v>
      </c>
      <c r="I110" s="1">
        <v>6.507885416666667E-3</v>
      </c>
      <c r="J110" s="1">
        <v>1.04765625E-2</v>
      </c>
      <c r="K110" s="1"/>
      <c r="L110" s="1"/>
      <c r="M110" s="1"/>
    </row>
    <row r="111" spans="1:13" x14ac:dyDescent="0.25">
      <c r="A111" s="1">
        <v>1.6724537037037034E-2</v>
      </c>
      <c r="B111" s="1">
        <v>6.163194444444444E-4</v>
      </c>
      <c r="C111" s="1">
        <v>1.2326388888888888E-3</v>
      </c>
      <c r="D111" s="1">
        <v>1.8699903261470427E-3</v>
      </c>
      <c r="E111" s="1">
        <v>2.5057870370370373E-3</v>
      </c>
      <c r="F111" s="1">
        <v>3.1765032147061485E-3</v>
      </c>
      <c r="G111" s="1">
        <v>3.8437568485645401E-3</v>
      </c>
      <c r="H111" s="1">
        <v>5.1967592592592586E-3</v>
      </c>
      <c r="I111" s="1">
        <v>6.5370034722222218E-3</v>
      </c>
      <c r="J111" s="1">
        <v>1.0523437499999998E-2</v>
      </c>
      <c r="K111" s="1"/>
      <c r="L111" s="1"/>
      <c r="M111" s="1"/>
    </row>
    <row r="112" spans="1:13" x14ac:dyDescent="0.25">
      <c r="A112" s="1">
        <v>1.6782407407407409E-2</v>
      </c>
      <c r="B112" s="1">
        <v>6.192129629629629E-4</v>
      </c>
      <c r="C112" s="1">
        <v>1.2384259259259258E-3</v>
      </c>
      <c r="D112" s="1">
        <v>1.8743090105030403E-3</v>
      </c>
      <c r="E112" s="1">
        <v>2.5115740740740741E-3</v>
      </c>
      <c r="F112" s="1">
        <v>3.1906524495155298E-3</v>
      </c>
      <c r="G112" s="1">
        <v>3.8608782599167204E-3</v>
      </c>
      <c r="H112" s="1">
        <v>5.2199074074074066E-3</v>
      </c>
      <c r="I112" s="1">
        <v>6.5661215277777766E-3</v>
      </c>
      <c r="J112" s="1">
        <v>1.0570312499999998E-2</v>
      </c>
      <c r="K112" s="1"/>
      <c r="L112" s="1"/>
      <c r="M112" s="1"/>
    </row>
    <row r="113" spans="1:13" x14ac:dyDescent="0.25">
      <c r="A113" s="1">
        <v>1.6840277777777777E-2</v>
      </c>
      <c r="B113" s="1">
        <v>6.192129629629629E-4</v>
      </c>
      <c r="C113" s="1">
        <v>1.2384259259259258E-3</v>
      </c>
      <c r="D113" s="1">
        <v>1.8829463792150358E-3</v>
      </c>
      <c r="E113" s="1">
        <v>2.5231481481481481E-3</v>
      </c>
      <c r="F113" s="1">
        <v>3.2012643756225661E-3</v>
      </c>
      <c r="G113" s="1">
        <v>3.8737193184308562E-3</v>
      </c>
      <c r="H113" s="1">
        <v>5.2372685185185178E-3</v>
      </c>
      <c r="I113" s="1">
        <v>6.5879600694444436E-3</v>
      </c>
      <c r="J113" s="1">
        <v>1.0605468749999998E-2</v>
      </c>
      <c r="K113" s="1"/>
      <c r="L113" s="1"/>
      <c r="M113" s="1"/>
    </row>
    <row r="114" spans="1:13" x14ac:dyDescent="0.25">
      <c r="A114" s="1">
        <v>1.6898148148148148E-2</v>
      </c>
      <c r="B114" s="1">
        <v>6.192129629629629E-4</v>
      </c>
      <c r="C114" s="1">
        <v>1.2384259259259258E-3</v>
      </c>
      <c r="D114" s="1">
        <v>1.8915837479270314E-3</v>
      </c>
      <c r="E114" s="1">
        <v>2.5347222222222221E-3</v>
      </c>
      <c r="F114" s="1">
        <v>3.2118763017296029E-3</v>
      </c>
      <c r="G114" s="1">
        <v>3.8865603769449924E-3</v>
      </c>
      <c r="H114" s="1">
        <v>5.2546296296296299E-3</v>
      </c>
      <c r="I114" s="1">
        <v>6.6097986111111114E-3</v>
      </c>
      <c r="J114" s="1">
        <v>1.0640625000000001E-2</v>
      </c>
      <c r="K114" s="1"/>
      <c r="L114" s="1"/>
      <c r="M114" s="1"/>
    </row>
    <row r="115" spans="1:13" x14ac:dyDescent="0.25">
      <c r="A115" s="1">
        <v>1.695601851851852E-2</v>
      </c>
      <c r="B115" s="1">
        <v>6.2210648148148151E-4</v>
      </c>
      <c r="C115" s="1">
        <v>1.244212962962963E-3</v>
      </c>
      <c r="D115" s="1">
        <v>1.9002211166390271E-3</v>
      </c>
      <c r="E115" s="1">
        <v>2.5462962962962965E-3</v>
      </c>
      <c r="F115" s="1">
        <v>3.2224882278366384E-3</v>
      </c>
      <c r="G115" s="1">
        <v>3.8994014354591273E-3</v>
      </c>
      <c r="H115" s="1">
        <v>5.2719907407407403E-3</v>
      </c>
      <c r="I115" s="1">
        <v>6.6316371527777775E-3</v>
      </c>
      <c r="J115" s="1">
        <v>1.0675781249999999E-2</v>
      </c>
      <c r="K115" s="1"/>
      <c r="L115" s="1"/>
      <c r="M115" s="1"/>
    </row>
    <row r="116" spans="1:13" x14ac:dyDescent="0.25">
      <c r="A116" s="1">
        <v>1.7013888888888887E-2</v>
      </c>
      <c r="B116" s="1">
        <v>6.2500000000000001E-4</v>
      </c>
      <c r="C116" s="1">
        <v>1.25E-3</v>
      </c>
      <c r="D116" s="1">
        <v>1.9088584853510226E-3</v>
      </c>
      <c r="E116" s="1">
        <v>2.5578703703703705E-3</v>
      </c>
      <c r="F116" s="1">
        <v>3.2331001539436747E-3</v>
      </c>
      <c r="G116" s="1">
        <v>3.9122424939732623E-3</v>
      </c>
      <c r="H116" s="1">
        <v>5.2893518518518515E-3</v>
      </c>
      <c r="I116" s="1">
        <v>6.6534756944444445E-3</v>
      </c>
      <c r="J116" s="1">
        <v>1.0710937499999998E-2</v>
      </c>
      <c r="K116" s="1"/>
      <c r="L116" s="1"/>
      <c r="M116" s="1"/>
    </row>
    <row r="117" spans="1:13" x14ac:dyDescent="0.25">
      <c r="A117" s="1">
        <v>1.7071759259259259E-2</v>
      </c>
      <c r="B117" s="1">
        <v>6.2789351851851851E-4</v>
      </c>
      <c r="C117" s="1">
        <v>1.255787037037037E-3</v>
      </c>
      <c r="D117" s="1">
        <v>1.9131771697070206E-3</v>
      </c>
      <c r="E117" s="1">
        <v>2.5636574074074077E-3</v>
      </c>
      <c r="F117" s="1">
        <v>3.243712080050711E-3</v>
      </c>
      <c r="G117" s="1">
        <v>3.9250835524873981E-3</v>
      </c>
      <c r="H117" s="1">
        <v>5.3067129629629627E-3</v>
      </c>
      <c r="I117" s="1">
        <v>6.6753142361111106E-3</v>
      </c>
      <c r="J117" s="1">
        <v>1.074609375E-2</v>
      </c>
      <c r="K117" s="1"/>
      <c r="L117" s="1"/>
      <c r="M117" s="1"/>
    </row>
    <row r="118" spans="1:13" x14ac:dyDescent="0.25">
      <c r="A118" s="1">
        <v>1.712962962962963E-2</v>
      </c>
      <c r="B118" s="1">
        <v>6.3078703703703702E-4</v>
      </c>
      <c r="C118" s="1">
        <v>1.261574074074074E-3</v>
      </c>
      <c r="D118" s="1">
        <v>1.9174958540630182E-3</v>
      </c>
      <c r="E118" s="1">
        <v>2.5694444444444445E-3</v>
      </c>
      <c r="F118" s="1">
        <v>3.2543240061577478E-3</v>
      </c>
      <c r="G118" s="1">
        <v>3.9379246110015347E-3</v>
      </c>
      <c r="H118" s="1">
        <v>5.3240740740740748E-3</v>
      </c>
      <c r="I118" s="1">
        <v>6.6971527777777784E-3</v>
      </c>
      <c r="J118" s="1">
        <v>1.0781250000000001E-2</v>
      </c>
      <c r="K118" s="1"/>
      <c r="L118" s="1"/>
      <c r="M118" s="1"/>
    </row>
    <row r="119" spans="1:13" x14ac:dyDescent="0.25">
      <c r="A119" s="1">
        <v>1.7187499999999998E-2</v>
      </c>
      <c r="B119" s="1">
        <v>6.3368055555555552E-4</v>
      </c>
      <c r="C119" s="1">
        <v>1.267361111111111E-3</v>
      </c>
      <c r="D119" s="1">
        <v>1.9261332227750137E-3</v>
      </c>
      <c r="E119" s="1">
        <v>2.5810185185185185E-3</v>
      </c>
      <c r="F119" s="1">
        <v>3.2684732409671287E-3</v>
      </c>
      <c r="G119" s="1">
        <v>3.9550460223537146E-3</v>
      </c>
      <c r="H119" s="1">
        <v>5.347222222222222E-3</v>
      </c>
      <c r="I119" s="1">
        <v>6.7262708333333332E-3</v>
      </c>
      <c r="J119" s="1">
        <v>1.0828124999999999E-2</v>
      </c>
      <c r="K119" s="1"/>
      <c r="L119" s="1"/>
      <c r="M119" s="1"/>
    </row>
    <row r="120" spans="1:13" x14ac:dyDescent="0.25">
      <c r="A120" s="1">
        <v>1.7245370370370369E-2</v>
      </c>
      <c r="B120" s="1">
        <v>6.3657407407407413E-4</v>
      </c>
      <c r="C120" s="1">
        <v>1.2731481481481483E-3</v>
      </c>
      <c r="D120" s="1">
        <v>1.9347705914870093E-3</v>
      </c>
      <c r="E120" s="1">
        <v>2.5925925925925925E-3</v>
      </c>
      <c r="F120" s="1">
        <v>3.28262247577651E-3</v>
      </c>
      <c r="G120" s="1">
        <v>3.9721674337058945E-3</v>
      </c>
      <c r="H120" s="1">
        <v>5.37037037037037E-3</v>
      </c>
      <c r="I120" s="1">
        <v>6.7553888888888889E-3</v>
      </c>
      <c r="J120" s="1">
        <v>1.0874999999999999E-2</v>
      </c>
      <c r="K120" s="1"/>
      <c r="L120" s="1"/>
      <c r="M120" s="1"/>
    </row>
    <row r="121" spans="1:13" x14ac:dyDescent="0.25">
      <c r="A121" s="1">
        <v>1.7303240740740741E-2</v>
      </c>
      <c r="B121" s="1">
        <v>6.3946759259259263E-4</v>
      </c>
      <c r="C121" s="1">
        <v>1.2789351851851853E-3</v>
      </c>
      <c r="D121" s="1">
        <v>1.9390892758430068E-3</v>
      </c>
      <c r="E121" s="1">
        <v>2.5983796296296293E-3</v>
      </c>
      <c r="F121" s="1">
        <v>3.2932344018835463E-3</v>
      </c>
      <c r="G121" s="1">
        <v>3.9850084922200303E-3</v>
      </c>
      <c r="H121" s="1">
        <v>5.3877314814814812E-3</v>
      </c>
      <c r="I121" s="1">
        <v>6.777227430555555E-3</v>
      </c>
      <c r="J121" s="1">
        <v>1.0910156249999999E-2</v>
      </c>
      <c r="K121" s="1"/>
      <c r="L121" s="1"/>
      <c r="M121" s="1"/>
    </row>
    <row r="122" spans="1:13" x14ac:dyDescent="0.25">
      <c r="A122" s="1">
        <v>1.7361111111111112E-2</v>
      </c>
      <c r="B122" s="1">
        <v>6.4236111111111113E-4</v>
      </c>
      <c r="C122" s="1">
        <v>1.2847222222222223E-3</v>
      </c>
      <c r="D122" s="1">
        <v>1.9434079601990048E-3</v>
      </c>
      <c r="E122" s="1">
        <v>2.6041666666666665E-3</v>
      </c>
      <c r="F122" s="1">
        <v>3.3038463279905822E-3</v>
      </c>
      <c r="G122" s="1">
        <v>3.9978495507341661E-3</v>
      </c>
      <c r="H122" s="1">
        <v>5.4050925925925924E-3</v>
      </c>
      <c r="I122" s="1">
        <v>6.799065972222222E-3</v>
      </c>
      <c r="J122" s="1">
        <v>1.0945312499999998E-2</v>
      </c>
      <c r="K122" s="1"/>
      <c r="L122" s="1"/>
      <c r="M122" s="1"/>
    </row>
    <row r="123" spans="1:13" x14ac:dyDescent="0.25">
      <c r="A123" s="1">
        <v>1.741898148148148E-2</v>
      </c>
      <c r="B123" s="1">
        <v>6.4236111111111113E-4</v>
      </c>
      <c r="C123" s="1">
        <v>1.2847222222222223E-3</v>
      </c>
      <c r="D123" s="1">
        <v>1.9520453289110003E-3</v>
      </c>
      <c r="E123" s="1">
        <v>2.6157407407407405E-3</v>
      </c>
      <c r="F123" s="1">
        <v>3.3144582540976185E-3</v>
      </c>
      <c r="G123" s="1">
        <v>4.010690609248301E-3</v>
      </c>
      <c r="H123" s="1">
        <v>5.4224537037037036E-3</v>
      </c>
      <c r="I123" s="1">
        <v>6.8209045138888889E-3</v>
      </c>
      <c r="J123" s="1">
        <v>1.098046875E-2</v>
      </c>
      <c r="K123" s="1"/>
      <c r="L123" s="1"/>
      <c r="M123" s="1"/>
    </row>
    <row r="124" spans="1:13" x14ac:dyDescent="0.25">
      <c r="A124" s="1">
        <v>1.7476851851851851E-2</v>
      </c>
      <c r="B124" s="1">
        <v>6.4236111111111113E-4</v>
      </c>
      <c r="C124" s="1">
        <v>1.2847222222222223E-3</v>
      </c>
      <c r="D124" s="1">
        <v>1.9606826976229963E-3</v>
      </c>
      <c r="E124" s="1">
        <v>2.627314814814815E-3</v>
      </c>
      <c r="F124" s="1">
        <v>3.3250701802046549E-3</v>
      </c>
      <c r="G124" s="1">
        <v>4.0235316677624368E-3</v>
      </c>
      <c r="H124" s="1">
        <v>5.4398148148148149E-3</v>
      </c>
      <c r="I124" s="1">
        <v>6.8427430555555559E-3</v>
      </c>
      <c r="J124" s="1">
        <v>1.1015624999999999E-2</v>
      </c>
      <c r="K124" s="1"/>
      <c r="L124" s="1"/>
      <c r="M124" s="1"/>
    </row>
    <row r="125" spans="1:13" x14ac:dyDescent="0.25">
      <c r="A125" s="1">
        <v>1.7534722222222222E-2</v>
      </c>
      <c r="B125" s="1">
        <v>6.4525462962962963E-4</v>
      </c>
      <c r="C125" s="1">
        <v>1.2905092592592593E-3</v>
      </c>
      <c r="D125" s="1">
        <v>1.9693200663349914E-3</v>
      </c>
      <c r="E125" s="1">
        <v>2.6388888888888885E-3</v>
      </c>
      <c r="F125" s="1">
        <v>3.3356821063116908E-3</v>
      </c>
      <c r="G125" s="1">
        <v>4.0363727262765726E-3</v>
      </c>
      <c r="H125" s="1">
        <v>5.4571759259259261E-3</v>
      </c>
      <c r="I125" s="1">
        <v>6.8645815972222229E-3</v>
      </c>
      <c r="J125" s="1">
        <v>1.1050781249999999E-2</v>
      </c>
      <c r="K125" s="1"/>
      <c r="L125" s="1"/>
      <c r="M125" s="1"/>
    </row>
    <row r="126" spans="1:13" x14ac:dyDescent="0.25">
      <c r="A126" s="1">
        <v>1.7592592592592594E-2</v>
      </c>
      <c r="B126" s="1">
        <v>6.4814814814814813E-4</v>
      </c>
      <c r="C126" s="1">
        <v>1.2962962962962963E-3</v>
      </c>
      <c r="D126" s="1">
        <v>1.977957435046987E-3</v>
      </c>
      <c r="E126" s="1">
        <v>2.6504629629629625E-3</v>
      </c>
      <c r="F126" s="1">
        <v>3.3462940324187271E-3</v>
      </c>
      <c r="G126" s="1">
        <v>4.0492137847907075E-3</v>
      </c>
      <c r="H126" s="1">
        <v>5.4745370370370373E-3</v>
      </c>
      <c r="I126" s="1">
        <v>6.886420138888889E-3</v>
      </c>
      <c r="J126" s="1">
        <v>1.10859375E-2</v>
      </c>
      <c r="K126" s="1"/>
      <c r="L126" s="1"/>
      <c r="M126" s="1"/>
    </row>
    <row r="127" spans="1:13" x14ac:dyDescent="0.25">
      <c r="A127" s="1">
        <v>1.7650462962962962E-2</v>
      </c>
      <c r="B127" s="1">
        <v>6.5104166666666674E-4</v>
      </c>
      <c r="C127" s="1">
        <v>1.3020833333333335E-3</v>
      </c>
      <c r="D127" s="1">
        <v>1.9822761194029847E-3</v>
      </c>
      <c r="E127" s="1">
        <v>2.6562499999999998E-3</v>
      </c>
      <c r="F127" s="1">
        <v>3.3569059585257634E-3</v>
      </c>
      <c r="G127" s="1">
        <v>4.0620548433048433E-3</v>
      </c>
      <c r="H127" s="1">
        <v>5.4918981481481485E-3</v>
      </c>
      <c r="I127" s="1">
        <v>6.9082586805555559E-3</v>
      </c>
      <c r="J127" s="1">
        <v>1.112109375E-2</v>
      </c>
      <c r="K127" s="1"/>
      <c r="L127" s="1"/>
      <c r="M127" s="1"/>
    </row>
    <row r="128" spans="1:13" x14ac:dyDescent="0.25">
      <c r="A128" s="1">
        <v>1.7708333333333333E-2</v>
      </c>
      <c r="B128" s="1">
        <v>6.5393518518518524E-4</v>
      </c>
      <c r="C128" s="1">
        <v>1.3078703703703705E-3</v>
      </c>
      <c r="D128" s="1">
        <v>1.9865948037589829E-3</v>
      </c>
      <c r="E128" s="1">
        <v>2.6620370370370374E-3</v>
      </c>
      <c r="F128" s="1">
        <v>3.3675178846327989E-3</v>
      </c>
      <c r="G128" s="1">
        <v>4.0748959018189783E-3</v>
      </c>
      <c r="H128" s="1">
        <v>5.5092592592592589E-3</v>
      </c>
      <c r="I128" s="1">
        <v>6.930097222222222E-3</v>
      </c>
      <c r="J128" s="1">
        <v>1.115625E-2</v>
      </c>
      <c r="K128" s="1"/>
      <c r="L128" s="1"/>
      <c r="M128" s="1"/>
    </row>
    <row r="129" spans="1:13" x14ac:dyDescent="0.25">
      <c r="A129" s="1">
        <v>1.7766203703703704E-2</v>
      </c>
      <c r="B129" s="1">
        <v>6.5682870370370374E-4</v>
      </c>
      <c r="C129" s="1">
        <v>1.3136574074074075E-3</v>
      </c>
      <c r="D129" s="1">
        <v>1.995232172470978E-3</v>
      </c>
      <c r="E129" s="1">
        <v>2.673611111111111E-3</v>
      </c>
      <c r="F129" s="1">
        <v>3.3816671194421811E-3</v>
      </c>
      <c r="G129" s="1">
        <v>4.092017313171159E-3</v>
      </c>
      <c r="H129" s="1">
        <v>5.5324074074074078E-3</v>
      </c>
      <c r="I129" s="1">
        <v>6.9592152777777786E-3</v>
      </c>
      <c r="J129" s="1">
        <v>1.1203125E-2</v>
      </c>
      <c r="K129" s="1"/>
      <c r="L129" s="1"/>
      <c r="M129" s="1"/>
    </row>
    <row r="130" spans="1:13" x14ac:dyDescent="0.25">
      <c r="A130" s="1">
        <v>1.7824074074074076E-2</v>
      </c>
      <c r="B130" s="1">
        <v>6.5972222222222213E-4</v>
      </c>
      <c r="C130" s="1">
        <v>1.3194444444444443E-3</v>
      </c>
      <c r="D130" s="1">
        <v>2.0038695411829736E-3</v>
      </c>
      <c r="E130" s="1">
        <v>2.685185185185185E-3</v>
      </c>
      <c r="F130" s="1">
        <v>3.3958163542515624E-3</v>
      </c>
      <c r="G130" s="1">
        <v>4.1091387245233398E-3</v>
      </c>
      <c r="H130" s="1">
        <v>5.5555555555555558E-3</v>
      </c>
      <c r="I130" s="1">
        <v>6.9883333333333334E-3</v>
      </c>
      <c r="J130" s="1">
        <v>1.125E-2</v>
      </c>
      <c r="K130" s="1"/>
      <c r="L130" s="1"/>
      <c r="M130" s="1"/>
    </row>
    <row r="131" spans="1:13" x14ac:dyDescent="0.25">
      <c r="A131" s="1">
        <v>1.7881944444444443E-2</v>
      </c>
      <c r="B131" s="1">
        <v>6.6261574074074074E-4</v>
      </c>
      <c r="C131" s="1">
        <v>1.3252314814814815E-3</v>
      </c>
      <c r="D131" s="1">
        <v>2.0081882255389718E-3</v>
      </c>
      <c r="E131" s="1">
        <v>2.6909722222222222E-3</v>
      </c>
      <c r="F131" s="1">
        <v>3.4064282803585987E-3</v>
      </c>
      <c r="G131" s="1">
        <v>4.1219797830374756E-3</v>
      </c>
      <c r="H131" s="1">
        <v>5.572916666666667E-3</v>
      </c>
      <c r="I131" s="1">
        <v>7.0101718750000003E-3</v>
      </c>
      <c r="J131" s="1">
        <v>1.1285156250000001E-2</v>
      </c>
      <c r="K131" s="1"/>
      <c r="L131" s="1"/>
      <c r="M131" s="1"/>
    </row>
    <row r="132" spans="1:13" x14ac:dyDescent="0.25">
      <c r="A132" s="1">
        <v>1.7939814814814815E-2</v>
      </c>
      <c r="B132" s="1">
        <v>6.6550925925925924E-4</v>
      </c>
      <c r="C132" s="1">
        <v>1.3310185185185185E-3</v>
      </c>
      <c r="D132" s="1">
        <v>2.0125069098949695E-3</v>
      </c>
      <c r="E132" s="1">
        <v>2.6967592592592594E-3</v>
      </c>
      <c r="F132" s="1">
        <v>3.4170402064656346E-3</v>
      </c>
      <c r="G132" s="1">
        <v>4.1348208415516105E-3</v>
      </c>
      <c r="H132" s="1">
        <v>5.5902777777777782E-3</v>
      </c>
      <c r="I132" s="1">
        <v>7.0320104166666673E-3</v>
      </c>
      <c r="J132" s="1">
        <v>1.1320312500000001E-2</v>
      </c>
      <c r="K132" s="1"/>
      <c r="L132" s="1"/>
      <c r="M132" s="1"/>
    </row>
    <row r="133" spans="1:13" x14ac:dyDescent="0.25">
      <c r="A133" s="1">
        <v>1.7997685185185186E-2</v>
      </c>
      <c r="B133" s="1">
        <v>6.6840277777777775E-4</v>
      </c>
      <c r="C133" s="1">
        <v>1.3368055555555555E-3</v>
      </c>
      <c r="D133" s="1">
        <v>2.0211442786069651E-3</v>
      </c>
      <c r="E133" s="1">
        <v>2.7083333333333334E-3</v>
      </c>
      <c r="F133" s="1">
        <v>3.4276521325726705E-3</v>
      </c>
      <c r="G133" s="1">
        <v>4.1476619000657454E-3</v>
      </c>
      <c r="H133" s="1">
        <v>5.6076388888888886E-3</v>
      </c>
      <c r="I133" s="1">
        <v>7.0538489583333334E-3</v>
      </c>
      <c r="J133" s="1">
        <v>1.1355468749999998E-2</v>
      </c>
      <c r="K133" s="1"/>
      <c r="L133" s="1"/>
      <c r="M133" s="1"/>
    </row>
    <row r="134" spans="1:13" x14ac:dyDescent="0.25">
      <c r="A134" s="1">
        <v>1.8055555555555557E-2</v>
      </c>
      <c r="B134" s="1">
        <v>6.7129629629629625E-4</v>
      </c>
      <c r="C134" s="1">
        <v>1.3425925925925925E-3</v>
      </c>
      <c r="D134" s="1">
        <v>2.0297816473189606E-3</v>
      </c>
      <c r="E134" s="1">
        <v>2.7199074074074074E-3</v>
      </c>
      <c r="F134" s="1">
        <v>3.438264058679706E-3</v>
      </c>
      <c r="G134" s="1">
        <v>4.1605029585798804E-3</v>
      </c>
      <c r="H134" s="1">
        <v>5.6249999999999989E-3</v>
      </c>
      <c r="I134" s="1">
        <v>7.0756874999999986E-3</v>
      </c>
      <c r="J134" s="1">
        <v>1.1390624999999998E-2</v>
      </c>
      <c r="K134" s="1"/>
      <c r="L134" s="1"/>
      <c r="M134" s="1"/>
    </row>
    <row r="135" spans="1:13" x14ac:dyDescent="0.25">
      <c r="A135" s="1">
        <v>1.8113425925925925E-2</v>
      </c>
      <c r="B135" s="1">
        <v>6.7129629629629625E-4</v>
      </c>
      <c r="C135" s="1">
        <v>1.3425925925925925E-3</v>
      </c>
      <c r="D135" s="1">
        <v>2.0384190160309562E-3</v>
      </c>
      <c r="E135" s="1">
        <v>2.7314814814814814E-3</v>
      </c>
      <c r="F135" s="1">
        <v>3.4488759847867423E-3</v>
      </c>
      <c r="G135" s="1">
        <v>4.1733440170940161E-3</v>
      </c>
      <c r="H135" s="1">
        <v>5.6423611111111101E-3</v>
      </c>
      <c r="I135" s="1">
        <v>7.0975260416666656E-3</v>
      </c>
      <c r="J135" s="1">
        <v>1.1425781249999998E-2</v>
      </c>
      <c r="K135" s="1"/>
      <c r="L135" s="1"/>
      <c r="M135" s="1"/>
    </row>
    <row r="136" spans="1:13" x14ac:dyDescent="0.25">
      <c r="A136" s="1">
        <v>1.8171296296296297E-2</v>
      </c>
      <c r="B136" s="1">
        <v>6.7129629629629625E-4</v>
      </c>
      <c r="C136" s="1">
        <v>1.3425925925925925E-3</v>
      </c>
      <c r="D136" s="1">
        <v>2.0470563847429521E-3</v>
      </c>
      <c r="E136" s="1">
        <v>2.7430555555555559E-3</v>
      </c>
      <c r="F136" s="1">
        <v>3.459487910893779E-3</v>
      </c>
      <c r="G136" s="1">
        <v>4.1861850756081519E-3</v>
      </c>
      <c r="H136" s="1">
        <v>5.6597222222222222E-3</v>
      </c>
      <c r="I136" s="1">
        <v>7.1193645833333334E-3</v>
      </c>
      <c r="J136" s="1">
        <v>1.1460937499999999E-2</v>
      </c>
      <c r="K136" s="1"/>
      <c r="L136" s="1"/>
      <c r="M136" s="1"/>
    </row>
    <row r="137" spans="1:13" x14ac:dyDescent="0.25">
      <c r="A137" s="1">
        <v>1.8229166666666668E-2</v>
      </c>
      <c r="B137" s="1">
        <v>6.7418981481481475E-4</v>
      </c>
      <c r="C137" s="1">
        <v>1.3483796296296295E-3</v>
      </c>
      <c r="D137" s="1">
        <v>2.0513750690989495E-3</v>
      </c>
      <c r="E137" s="1">
        <v>2.7488425925925927E-3</v>
      </c>
      <c r="F137" s="1">
        <v>3.4736371457031612E-3</v>
      </c>
      <c r="G137" s="1">
        <v>4.2033064869603336E-3</v>
      </c>
      <c r="H137" s="1">
        <v>5.6828703703703711E-3</v>
      </c>
      <c r="I137" s="1">
        <v>7.14848263888889E-3</v>
      </c>
      <c r="J137" s="1">
        <v>1.1507812500000001E-2</v>
      </c>
      <c r="K137" s="1"/>
      <c r="L137" s="1"/>
      <c r="M137" s="1"/>
    </row>
    <row r="138" spans="1:13" x14ac:dyDescent="0.25">
      <c r="A138" s="1">
        <v>1.8287037037037036E-2</v>
      </c>
      <c r="B138" s="1">
        <v>6.7708333333333336E-4</v>
      </c>
      <c r="C138" s="1">
        <v>1.3541666666666667E-3</v>
      </c>
      <c r="D138" s="1">
        <v>2.0556937534549472E-3</v>
      </c>
      <c r="E138" s="1">
        <v>2.7546296296296294E-3</v>
      </c>
      <c r="F138" s="1">
        <v>3.4877863805125426E-3</v>
      </c>
      <c r="G138" s="1">
        <v>4.2204278983125135E-3</v>
      </c>
      <c r="H138" s="1">
        <v>5.7060185185185191E-3</v>
      </c>
      <c r="I138" s="1">
        <v>7.1776006944444457E-3</v>
      </c>
      <c r="J138" s="1">
        <v>1.1554687500000001E-2</v>
      </c>
      <c r="K138" s="1"/>
      <c r="L138" s="1"/>
      <c r="M138" s="1"/>
    </row>
    <row r="139" spans="1:13" x14ac:dyDescent="0.25">
      <c r="A139" s="1">
        <v>1.834490740740741E-2</v>
      </c>
      <c r="B139" s="1">
        <v>6.7997685185185197E-4</v>
      </c>
      <c r="C139" s="1">
        <v>1.3599537037037039E-3</v>
      </c>
      <c r="D139" s="1">
        <v>2.0643311221669432E-3</v>
      </c>
      <c r="E139" s="1">
        <v>2.7662037037037039E-3</v>
      </c>
      <c r="F139" s="1">
        <v>3.4983983066195785E-3</v>
      </c>
      <c r="G139" s="1">
        <v>4.2332689568266493E-3</v>
      </c>
      <c r="H139" s="1">
        <v>5.7233796296296303E-3</v>
      </c>
      <c r="I139" s="1">
        <v>7.1994392361111118E-3</v>
      </c>
      <c r="J139" s="1">
        <v>1.158984375E-2</v>
      </c>
      <c r="K139" s="1"/>
      <c r="L139" s="1"/>
      <c r="M139" s="1"/>
    </row>
    <row r="140" spans="1:13" x14ac:dyDescent="0.25">
      <c r="A140" s="1">
        <v>1.8402777777777778E-2</v>
      </c>
      <c r="B140" s="1">
        <v>6.8287037037037047E-4</v>
      </c>
      <c r="C140" s="1">
        <v>1.3657407407407409E-3</v>
      </c>
      <c r="D140" s="1">
        <v>2.0729684908789387E-3</v>
      </c>
      <c r="E140" s="1">
        <v>2.7777777777777779E-3</v>
      </c>
      <c r="F140" s="1">
        <v>3.5090102327266148E-3</v>
      </c>
      <c r="G140" s="1">
        <v>4.2461100153407851E-3</v>
      </c>
      <c r="H140" s="1">
        <v>5.7407407407407416E-3</v>
      </c>
      <c r="I140" s="1">
        <v>7.2212777777777787E-3</v>
      </c>
      <c r="J140" s="1">
        <v>1.1625000000000002E-2</v>
      </c>
      <c r="K140" s="1"/>
      <c r="L140" s="1"/>
      <c r="M140" s="1"/>
    </row>
    <row r="141" spans="1:13" x14ac:dyDescent="0.25">
      <c r="A141" s="1">
        <v>1.8460648148148146E-2</v>
      </c>
      <c r="B141" s="1">
        <v>6.8576388888888897E-4</v>
      </c>
      <c r="C141" s="1">
        <v>1.3715277777777779E-3</v>
      </c>
      <c r="D141" s="1">
        <v>2.0772871752349365E-3</v>
      </c>
      <c r="E141" s="1">
        <v>2.7835648148148151E-3</v>
      </c>
      <c r="F141" s="1">
        <v>3.5196221588336507E-3</v>
      </c>
      <c r="G141" s="1">
        <v>4.25895107385492E-3</v>
      </c>
      <c r="H141" s="1">
        <v>5.7581018518518519E-3</v>
      </c>
      <c r="I141" s="1">
        <v>7.2431163194444448E-3</v>
      </c>
      <c r="J141" s="1">
        <v>1.166015625E-2</v>
      </c>
      <c r="K141" s="1"/>
      <c r="L141" s="1"/>
      <c r="M141" s="1"/>
    </row>
    <row r="142" spans="1:13" x14ac:dyDescent="0.25">
      <c r="A142" s="1">
        <v>1.8518518518518521E-2</v>
      </c>
      <c r="B142" s="1">
        <v>6.8865740740740736E-4</v>
      </c>
      <c r="C142" s="1">
        <v>1.3773148148148147E-3</v>
      </c>
      <c r="D142" s="1">
        <v>2.0816058595909343E-3</v>
      </c>
      <c r="E142" s="1">
        <v>2.7893518518518519E-3</v>
      </c>
      <c r="F142" s="1">
        <v>3.5302340849406861E-3</v>
      </c>
      <c r="G142" s="1">
        <v>4.2717921323690549E-3</v>
      </c>
      <c r="H142" s="1">
        <v>5.7754629629629623E-3</v>
      </c>
      <c r="I142" s="1">
        <v>7.2649548611111101E-3</v>
      </c>
      <c r="J142" s="1">
        <v>1.1695312499999997E-2</v>
      </c>
      <c r="K142" s="1"/>
      <c r="L142" s="1"/>
      <c r="M142" s="1"/>
    </row>
    <row r="143" spans="1:13" x14ac:dyDescent="0.25">
      <c r="A143" s="1">
        <v>1.8576388888888889E-2</v>
      </c>
      <c r="B143" s="1">
        <v>6.9155092592592597E-4</v>
      </c>
      <c r="C143" s="1">
        <v>1.3831018518518519E-3</v>
      </c>
      <c r="D143" s="1">
        <v>2.0902432283029294E-3</v>
      </c>
      <c r="E143" s="1">
        <v>2.8009259259259255E-3</v>
      </c>
      <c r="F143" s="1">
        <v>3.5408460110477225E-3</v>
      </c>
      <c r="G143" s="1">
        <v>4.2846331908831898E-3</v>
      </c>
      <c r="H143" s="1">
        <v>5.7928240740740735E-3</v>
      </c>
      <c r="I143" s="1">
        <v>7.286793402777777E-3</v>
      </c>
      <c r="J143" s="1">
        <v>1.1730468749999999E-2</v>
      </c>
      <c r="K143" s="1"/>
      <c r="L143" s="1"/>
      <c r="M143" s="1"/>
    </row>
    <row r="144" spans="1:13" x14ac:dyDescent="0.25">
      <c r="A144" s="1">
        <v>1.8634259259259257E-2</v>
      </c>
      <c r="B144" s="1">
        <v>6.9444444444444447E-4</v>
      </c>
      <c r="C144" s="1">
        <v>1.3888888888888889E-3</v>
      </c>
      <c r="D144" s="1">
        <v>2.0988805970149249E-3</v>
      </c>
      <c r="E144" s="1">
        <v>2.8124999999999995E-3</v>
      </c>
      <c r="F144" s="1">
        <v>3.5514579371547592E-3</v>
      </c>
      <c r="G144" s="1">
        <v>4.2974742493973265E-3</v>
      </c>
      <c r="H144" s="1">
        <v>5.8101851851851856E-3</v>
      </c>
      <c r="I144" s="1">
        <v>7.3086319444444449E-3</v>
      </c>
      <c r="J144" s="1">
        <v>1.1765625E-2</v>
      </c>
      <c r="K144" s="1"/>
      <c r="L144" s="1"/>
      <c r="M144" s="1"/>
    </row>
    <row r="145" spans="1:13" x14ac:dyDescent="0.25">
      <c r="A145" s="1">
        <v>1.8692129629629631E-2</v>
      </c>
      <c r="B145" s="1">
        <v>6.9444444444444447E-4</v>
      </c>
      <c r="C145" s="1">
        <v>1.3888888888888889E-3</v>
      </c>
      <c r="D145" s="1">
        <v>2.1075179657269205E-3</v>
      </c>
      <c r="E145" s="1">
        <v>2.8240740740740735E-3</v>
      </c>
      <c r="F145" s="1">
        <v>3.5620698632617947E-3</v>
      </c>
      <c r="G145" s="1">
        <v>4.3103153079114614E-3</v>
      </c>
      <c r="H145" s="1">
        <v>5.8275462962962959E-3</v>
      </c>
      <c r="I145" s="1">
        <v>7.330470486111111E-3</v>
      </c>
      <c r="J145" s="1">
        <v>1.180078125E-2</v>
      </c>
      <c r="K145" s="1"/>
      <c r="L145" s="1"/>
      <c r="M145" s="1"/>
    </row>
    <row r="146" spans="1:13" x14ac:dyDescent="0.25">
      <c r="A146" s="1">
        <v>1.8749999999999999E-2</v>
      </c>
      <c r="B146" s="1">
        <v>6.9444444444444447E-4</v>
      </c>
      <c r="C146" s="1">
        <v>1.3888888888888889E-3</v>
      </c>
      <c r="D146" s="1">
        <v>2.1161553344389164E-3</v>
      </c>
      <c r="E146" s="1">
        <v>2.8356481481481479E-3</v>
      </c>
      <c r="F146" s="1">
        <v>3.572681789368831E-3</v>
      </c>
      <c r="G146" s="1">
        <v>4.3231563664255963E-3</v>
      </c>
      <c r="H146" s="1">
        <v>5.8449074074074072E-3</v>
      </c>
      <c r="I146" s="1">
        <v>7.3523090277777779E-3</v>
      </c>
      <c r="J146" s="1">
        <v>1.1835937499999999E-2</v>
      </c>
      <c r="K146" s="1"/>
      <c r="L146" s="1"/>
      <c r="M146" s="1"/>
    </row>
    <row r="147" spans="1:13" x14ac:dyDescent="0.25">
      <c r="A147" s="1">
        <v>1.8807870370370371E-2</v>
      </c>
      <c r="B147" s="1">
        <v>6.9733796296296297E-4</v>
      </c>
      <c r="C147" s="1">
        <v>1.3946759259259259E-3</v>
      </c>
      <c r="D147" s="1">
        <v>2.1204740187949138E-3</v>
      </c>
      <c r="E147" s="1">
        <v>2.8414351851851847E-3</v>
      </c>
      <c r="F147" s="1">
        <v>3.5868310241782123E-3</v>
      </c>
      <c r="G147" s="1">
        <v>4.3402777777777771E-3</v>
      </c>
      <c r="H147" s="1">
        <v>5.8680555555555552E-3</v>
      </c>
      <c r="I147" s="1">
        <v>7.3814270833333327E-3</v>
      </c>
      <c r="J147" s="1">
        <v>1.1882812499999999E-2</v>
      </c>
      <c r="K147" s="1"/>
      <c r="L147" s="1"/>
      <c r="M147" s="1"/>
    </row>
    <row r="148" spans="1:13" x14ac:dyDescent="0.25">
      <c r="A148" s="1">
        <v>1.8865740740740742E-2</v>
      </c>
      <c r="B148" s="1">
        <v>7.0023148148148147E-4</v>
      </c>
      <c r="C148" s="1">
        <v>1.4004629629629629E-3</v>
      </c>
      <c r="D148" s="1">
        <v>2.1247927031509115E-3</v>
      </c>
      <c r="E148" s="1">
        <v>2.8472222222222219E-3</v>
      </c>
      <c r="F148" s="1">
        <v>3.6009802589875937E-3</v>
      </c>
      <c r="G148" s="1">
        <v>4.3573991891299579E-3</v>
      </c>
      <c r="H148" s="1">
        <v>5.8912037037037032E-3</v>
      </c>
      <c r="I148" s="1">
        <v>7.4105451388888884E-3</v>
      </c>
      <c r="J148" s="1">
        <v>1.1929687499999998E-2</v>
      </c>
      <c r="K148" s="1"/>
      <c r="L148" s="1"/>
      <c r="M148" s="1"/>
    </row>
    <row r="149" spans="1:13" x14ac:dyDescent="0.25">
      <c r="A149" s="1">
        <v>1.892361111111111E-2</v>
      </c>
      <c r="B149" s="1">
        <v>7.0312499999999997E-4</v>
      </c>
      <c r="C149" s="1">
        <v>1.4062499999999999E-3</v>
      </c>
      <c r="D149" s="1">
        <v>2.1334300718629075E-3</v>
      </c>
      <c r="E149" s="1">
        <v>2.8587962962962963E-3</v>
      </c>
      <c r="F149" s="1">
        <v>3.61159218509463E-3</v>
      </c>
      <c r="G149" s="1">
        <v>4.3702402476440928E-3</v>
      </c>
      <c r="H149" s="1">
        <v>5.9085648148148144E-3</v>
      </c>
      <c r="I149" s="1">
        <v>7.4323836805555554E-3</v>
      </c>
      <c r="J149" s="1">
        <v>1.1964843749999999E-2</v>
      </c>
      <c r="K149" s="1"/>
      <c r="L149" s="1"/>
      <c r="M149" s="1"/>
    </row>
    <row r="150" spans="1:13" x14ac:dyDescent="0.25">
      <c r="A150" s="1">
        <v>1.8981481481481481E-2</v>
      </c>
      <c r="B150" s="1">
        <v>7.0601851851851847E-4</v>
      </c>
      <c r="C150" s="1">
        <v>1.4120370370370369E-3</v>
      </c>
      <c r="D150" s="1">
        <v>2.1420674405749035E-3</v>
      </c>
      <c r="E150" s="1">
        <v>2.8703703703703708E-3</v>
      </c>
      <c r="F150" s="1">
        <v>3.6222041112016663E-3</v>
      </c>
      <c r="G150" s="1">
        <v>4.3830813061582286E-3</v>
      </c>
      <c r="H150" s="1">
        <v>5.9259259259259256E-3</v>
      </c>
      <c r="I150" s="1">
        <v>7.4542222222222223E-3</v>
      </c>
      <c r="J150" s="1">
        <v>1.1999999999999999E-2</v>
      </c>
      <c r="K150" s="1"/>
      <c r="L150" s="1"/>
      <c r="M150" s="1"/>
    </row>
    <row r="151" spans="1:13" x14ac:dyDescent="0.25">
      <c r="A151" s="1">
        <v>1.9039351851851852E-2</v>
      </c>
      <c r="B151" s="1">
        <v>7.0891203703703698E-4</v>
      </c>
      <c r="C151" s="1">
        <v>1.417824074074074E-3</v>
      </c>
      <c r="D151" s="1">
        <v>2.150704809286899E-3</v>
      </c>
      <c r="E151" s="1">
        <v>2.8819444444444448E-3</v>
      </c>
      <c r="F151" s="1">
        <v>3.6328160373087027E-3</v>
      </c>
      <c r="G151" s="1">
        <v>4.3959223646723644E-3</v>
      </c>
      <c r="H151" s="1">
        <v>5.9432870370370369E-3</v>
      </c>
      <c r="I151" s="1">
        <v>7.4760607638888884E-3</v>
      </c>
      <c r="J151" s="1">
        <v>1.203515625E-2</v>
      </c>
      <c r="K151" s="1"/>
      <c r="L151" s="1"/>
      <c r="M151" s="1"/>
    </row>
    <row r="152" spans="1:13" x14ac:dyDescent="0.25">
      <c r="A152" s="1">
        <v>1.909722222222222E-2</v>
      </c>
      <c r="B152" s="1">
        <v>7.1180555555555548E-4</v>
      </c>
      <c r="C152" s="1">
        <v>1.423611111111111E-3</v>
      </c>
      <c r="D152" s="1">
        <v>2.1593421779988946E-3</v>
      </c>
      <c r="E152" s="1">
        <v>2.8935185185185188E-3</v>
      </c>
      <c r="F152" s="1">
        <v>3.643427963415739E-3</v>
      </c>
      <c r="G152" s="1">
        <v>4.4087634231865002E-3</v>
      </c>
      <c r="H152" s="1">
        <v>5.9606481481481489E-3</v>
      </c>
      <c r="I152" s="1">
        <v>7.4978993055555563E-3</v>
      </c>
      <c r="J152" s="1">
        <v>1.2070312500000001E-2</v>
      </c>
      <c r="K152" s="1"/>
      <c r="L152" s="1"/>
      <c r="M152" s="1"/>
    </row>
    <row r="153" spans="1:13" x14ac:dyDescent="0.25">
      <c r="A153" s="1">
        <v>1.9155092592592592E-2</v>
      </c>
      <c r="B153" s="1">
        <v>7.1469907407407409E-4</v>
      </c>
      <c r="C153" s="1">
        <v>1.4293981481481482E-3</v>
      </c>
      <c r="D153" s="1">
        <v>2.1636608623548923E-3</v>
      </c>
      <c r="E153" s="1">
        <v>2.899305555555556E-3</v>
      </c>
      <c r="F153" s="1">
        <v>3.6540398895227749E-3</v>
      </c>
      <c r="G153" s="1">
        <v>4.4216044817006351E-3</v>
      </c>
      <c r="H153" s="1">
        <v>5.9780092592592593E-3</v>
      </c>
      <c r="I153" s="1">
        <v>7.5197378472222224E-3</v>
      </c>
      <c r="J153" s="1">
        <v>1.2105468749999999E-2</v>
      </c>
      <c r="K153" s="1"/>
      <c r="L153" s="1"/>
      <c r="M153" s="1"/>
    </row>
    <row r="154" spans="1:13" x14ac:dyDescent="0.25">
      <c r="A154" s="1">
        <v>1.9212962962962963E-2</v>
      </c>
      <c r="B154" s="1">
        <v>7.175925925925927E-4</v>
      </c>
      <c r="C154" s="1">
        <v>1.4351851851851854E-3</v>
      </c>
      <c r="D154" s="1">
        <v>2.1679795467108901E-3</v>
      </c>
      <c r="E154" s="1">
        <v>2.9050925925925928E-3</v>
      </c>
      <c r="F154" s="1">
        <v>3.6646518156298103E-3</v>
      </c>
      <c r="G154" s="1">
        <v>4.43444554021477E-3</v>
      </c>
      <c r="H154" s="1">
        <v>5.9953703703703697E-3</v>
      </c>
      <c r="I154" s="1">
        <v>7.5415763888888885E-3</v>
      </c>
      <c r="J154" s="1">
        <v>1.2140624999999999E-2</v>
      </c>
      <c r="K154" s="1"/>
      <c r="L154" s="1"/>
      <c r="M154" s="1"/>
    </row>
    <row r="155" spans="1:13" x14ac:dyDescent="0.25">
      <c r="A155" s="1">
        <v>1.9270833333333334E-2</v>
      </c>
      <c r="B155" s="1">
        <v>7.175925925925927E-4</v>
      </c>
      <c r="C155" s="1">
        <v>1.4351851851851854E-3</v>
      </c>
      <c r="D155" s="1">
        <v>2.1766169154228861E-3</v>
      </c>
      <c r="E155" s="1">
        <v>2.9166666666666672E-3</v>
      </c>
      <c r="F155" s="1">
        <v>3.6752637417368471E-3</v>
      </c>
      <c r="G155" s="1">
        <v>4.4472865987289067E-3</v>
      </c>
      <c r="H155" s="1">
        <v>6.0127314814814817E-3</v>
      </c>
      <c r="I155" s="1">
        <v>7.5634149305555563E-3</v>
      </c>
      <c r="J155" s="1">
        <v>1.217578125E-2</v>
      </c>
      <c r="K155" s="1"/>
      <c r="L155" s="1"/>
      <c r="M155" s="1"/>
    </row>
    <row r="156" spans="1:13" x14ac:dyDescent="0.25">
      <c r="A156" s="1">
        <v>1.9328703703703702E-2</v>
      </c>
      <c r="B156" s="1">
        <v>7.175925925925927E-4</v>
      </c>
      <c r="C156" s="1">
        <v>1.4351851851851854E-3</v>
      </c>
      <c r="D156" s="1">
        <v>2.1852542841348812E-3</v>
      </c>
      <c r="E156" s="1">
        <v>2.9282407407407412E-3</v>
      </c>
      <c r="F156" s="1">
        <v>3.6858756678438834E-3</v>
      </c>
      <c r="G156" s="1">
        <v>4.4601276572430416E-3</v>
      </c>
      <c r="H156" s="1">
        <v>6.030092592592593E-3</v>
      </c>
      <c r="I156" s="1">
        <v>7.5852534722222224E-3</v>
      </c>
      <c r="J156" s="1">
        <v>1.22109375E-2</v>
      </c>
      <c r="K156" s="1"/>
      <c r="L156" s="1"/>
      <c r="M156" s="1"/>
    </row>
    <row r="157" spans="1:13" x14ac:dyDescent="0.25">
      <c r="A157" s="1">
        <v>1.9386574074074073E-2</v>
      </c>
      <c r="B157" s="1">
        <v>7.204861111111112E-4</v>
      </c>
      <c r="C157" s="1">
        <v>1.4409722222222224E-3</v>
      </c>
      <c r="D157" s="1">
        <v>2.1895729684908789E-3</v>
      </c>
      <c r="E157" s="1">
        <v>2.934027777777778E-3</v>
      </c>
      <c r="F157" s="1">
        <v>3.7000249026532647E-3</v>
      </c>
      <c r="G157" s="1">
        <v>4.4772490685952224E-3</v>
      </c>
      <c r="H157" s="1">
        <v>6.053240740740741E-3</v>
      </c>
      <c r="I157" s="1">
        <v>7.6143715277777781E-3</v>
      </c>
      <c r="J157" s="1">
        <v>1.22578125E-2</v>
      </c>
      <c r="K157" s="1"/>
      <c r="L157" s="1"/>
      <c r="M157" s="1"/>
    </row>
    <row r="158" spans="1:13" x14ac:dyDescent="0.25">
      <c r="A158" s="1">
        <v>1.9444444444444445E-2</v>
      </c>
      <c r="B158" s="1">
        <v>7.233796296296297E-4</v>
      </c>
      <c r="C158" s="1">
        <v>1.4467592592592594E-3</v>
      </c>
      <c r="D158" s="1">
        <v>2.1938916528468767E-3</v>
      </c>
      <c r="E158" s="1">
        <v>2.9398148148148148E-3</v>
      </c>
      <c r="F158" s="1">
        <v>3.7141741374626465E-3</v>
      </c>
      <c r="G158" s="1">
        <v>4.4943704799474031E-3</v>
      </c>
      <c r="H158" s="1">
        <v>6.076388888888889E-3</v>
      </c>
      <c r="I158" s="1">
        <v>7.6434895833333337E-3</v>
      </c>
      <c r="J158" s="1">
        <v>1.23046875E-2</v>
      </c>
      <c r="K158" s="1"/>
      <c r="L158" s="1"/>
      <c r="M158" s="1"/>
    </row>
    <row r="159" spans="1:13" x14ac:dyDescent="0.25">
      <c r="A159" s="1">
        <v>1.9502314814814816E-2</v>
      </c>
      <c r="B159" s="1">
        <v>7.262731481481482E-4</v>
      </c>
      <c r="C159" s="1">
        <v>1.4525462962962964E-3</v>
      </c>
      <c r="D159" s="1">
        <v>2.2025290215588723E-3</v>
      </c>
      <c r="E159" s="1">
        <v>2.9513888888888888E-3</v>
      </c>
      <c r="F159" s="1">
        <v>3.7247860635696824E-3</v>
      </c>
      <c r="G159" s="1">
        <v>4.5072115384615381E-3</v>
      </c>
      <c r="H159" s="1">
        <v>6.0937500000000002E-3</v>
      </c>
      <c r="I159" s="1">
        <v>7.6653281250000007E-3</v>
      </c>
      <c r="J159" s="1">
        <v>1.2339843749999999E-2</v>
      </c>
      <c r="K159" s="1"/>
      <c r="L159" s="1"/>
      <c r="M159" s="1"/>
    </row>
    <row r="160" spans="1:13" x14ac:dyDescent="0.25">
      <c r="A160" s="1">
        <v>1.9560185185185184E-2</v>
      </c>
      <c r="B160" s="1">
        <v>7.291666666666667E-4</v>
      </c>
      <c r="C160" s="1">
        <v>1.4583333333333334E-3</v>
      </c>
      <c r="D160" s="1">
        <v>2.2111663902708678E-3</v>
      </c>
      <c r="E160" s="1">
        <v>2.9629629629629628E-3</v>
      </c>
      <c r="F160" s="1">
        <v>3.7353979896767187E-3</v>
      </c>
      <c r="G160" s="1">
        <v>4.5200525969756739E-3</v>
      </c>
      <c r="H160" s="1">
        <v>6.1111111111111114E-3</v>
      </c>
      <c r="I160" s="1">
        <v>7.6871666666666668E-3</v>
      </c>
      <c r="J160" s="1">
        <v>1.2375000000000001E-2</v>
      </c>
      <c r="K160" s="1"/>
      <c r="L160" s="1"/>
      <c r="M160" s="1"/>
    </row>
    <row r="161" spans="1:13" x14ac:dyDescent="0.25">
      <c r="A161" s="1">
        <v>1.9618055555555555E-2</v>
      </c>
      <c r="B161" s="1">
        <v>7.320601851851852E-4</v>
      </c>
      <c r="C161" s="1">
        <v>1.4641203703703704E-3</v>
      </c>
      <c r="D161" s="1">
        <v>2.2198037589828633E-3</v>
      </c>
      <c r="E161" s="1">
        <v>2.9745370370370368E-3</v>
      </c>
      <c r="F161" s="1">
        <v>3.746009915783755E-3</v>
      </c>
      <c r="G161" s="1">
        <v>4.5328936554898096E-3</v>
      </c>
      <c r="H161" s="1">
        <v>6.1284722222222227E-3</v>
      </c>
      <c r="I161" s="1">
        <v>7.7090052083333338E-3</v>
      </c>
      <c r="J161" s="1">
        <v>1.241015625E-2</v>
      </c>
      <c r="K161" s="1"/>
      <c r="L161" s="1"/>
      <c r="M161" s="1"/>
    </row>
    <row r="162" spans="1:13" x14ac:dyDescent="0.25">
      <c r="A162" s="1">
        <v>1.9675925925925927E-2</v>
      </c>
      <c r="B162" s="1">
        <v>7.349537037037037E-4</v>
      </c>
      <c r="C162" s="1">
        <v>1.4699074074074074E-3</v>
      </c>
      <c r="D162" s="1">
        <v>2.2284411276948589E-3</v>
      </c>
      <c r="E162" s="1">
        <v>2.9861111111111113E-3</v>
      </c>
      <c r="F162" s="1">
        <v>3.7566218418907905E-3</v>
      </c>
      <c r="G162" s="1">
        <v>4.5457347140039446E-3</v>
      </c>
      <c r="H162" s="1">
        <v>6.145833333333333E-3</v>
      </c>
      <c r="I162" s="1">
        <v>7.7308437499999999E-3</v>
      </c>
      <c r="J162" s="1">
        <v>1.2445312499999998E-2</v>
      </c>
      <c r="K162" s="1"/>
      <c r="L162" s="1"/>
      <c r="M162" s="1"/>
    </row>
    <row r="163" spans="1:13" x14ac:dyDescent="0.25">
      <c r="A163" s="1">
        <v>1.9733796296296298E-2</v>
      </c>
      <c r="B163" s="1">
        <v>7.378472222222222E-4</v>
      </c>
      <c r="C163" s="1">
        <v>1.4756944444444444E-3</v>
      </c>
      <c r="D163" s="1">
        <v>2.2327598120508566E-3</v>
      </c>
      <c r="E163" s="1">
        <v>2.991898148148148E-3</v>
      </c>
      <c r="F163" s="1">
        <v>3.7672337679978273E-3</v>
      </c>
      <c r="G163" s="1">
        <v>4.5585757725180804E-3</v>
      </c>
      <c r="H163" s="1">
        <v>6.1631944444444451E-3</v>
      </c>
      <c r="I163" s="1">
        <v>7.7526822916666677E-3</v>
      </c>
      <c r="J163" s="1">
        <v>1.2480468750000001E-2</v>
      </c>
      <c r="K163" s="1"/>
      <c r="L163" s="1"/>
      <c r="M163" s="1"/>
    </row>
    <row r="164" spans="1:13" x14ac:dyDescent="0.25">
      <c r="A164" s="1">
        <v>1.9791666666666666E-2</v>
      </c>
      <c r="B164" s="1">
        <v>7.407407407407407E-4</v>
      </c>
      <c r="C164" s="1">
        <v>1.4814814814814814E-3</v>
      </c>
      <c r="D164" s="1">
        <v>2.2370784964068544E-3</v>
      </c>
      <c r="E164" s="1">
        <v>2.9976851851851848E-3</v>
      </c>
      <c r="F164" s="1">
        <v>3.7778456941048636E-3</v>
      </c>
      <c r="G164" s="1">
        <v>4.5714168310322162E-3</v>
      </c>
      <c r="H164" s="1">
        <v>6.1805555555555563E-3</v>
      </c>
      <c r="I164" s="1">
        <v>7.7745208333333347E-3</v>
      </c>
      <c r="J164" s="1">
        <v>1.2515625000000001E-2</v>
      </c>
      <c r="K164" s="1"/>
      <c r="L164" s="1"/>
      <c r="M164" s="1"/>
    </row>
    <row r="165" spans="1:13" x14ac:dyDescent="0.25">
      <c r="A165" s="1">
        <v>1.9849537037037037E-2</v>
      </c>
      <c r="B165" s="1">
        <v>7.407407407407407E-4</v>
      </c>
      <c r="C165" s="1">
        <v>1.4814814814814814E-3</v>
      </c>
      <c r="D165" s="1">
        <v>2.2457158651188499E-3</v>
      </c>
      <c r="E165" s="1">
        <v>3.0092592592592593E-3</v>
      </c>
      <c r="F165" s="1">
        <v>3.7919949289142449E-3</v>
      </c>
      <c r="G165" s="1">
        <v>4.5885382423843961E-3</v>
      </c>
      <c r="H165" s="1">
        <v>6.2037037037037043E-3</v>
      </c>
      <c r="I165" s="1">
        <v>7.8036388888888895E-3</v>
      </c>
      <c r="J165" s="1">
        <v>1.2562500000000001E-2</v>
      </c>
      <c r="K165" s="1"/>
      <c r="L165" s="1"/>
      <c r="M165" s="1"/>
    </row>
    <row r="166" spans="1:13" x14ac:dyDescent="0.25">
      <c r="A166" s="1">
        <v>1.9907407407407408E-2</v>
      </c>
      <c r="B166" s="1">
        <v>7.407407407407407E-4</v>
      </c>
      <c r="C166" s="1">
        <v>1.4814814814814814E-3</v>
      </c>
      <c r="D166" s="1">
        <v>2.2543532338308455E-3</v>
      </c>
      <c r="E166" s="1">
        <v>3.0208333333333333E-3</v>
      </c>
      <c r="F166" s="1">
        <v>3.8061441637236258E-3</v>
      </c>
      <c r="G166" s="1">
        <v>4.605659653736576E-3</v>
      </c>
      <c r="H166" s="1">
        <v>6.2268518518518515E-3</v>
      </c>
      <c r="I166" s="1">
        <v>7.8327569444444443E-3</v>
      </c>
      <c r="J166" s="1">
        <v>1.2609374999999999E-2</v>
      </c>
      <c r="K166" s="1"/>
      <c r="L166" s="1"/>
      <c r="M166" s="1"/>
    </row>
    <row r="167" spans="1:13" x14ac:dyDescent="0.25">
      <c r="A167" s="1">
        <v>1.996527777777778E-2</v>
      </c>
      <c r="B167" s="1">
        <v>7.436342592592592E-4</v>
      </c>
      <c r="C167" s="1">
        <v>1.4872685185185184E-3</v>
      </c>
      <c r="D167" s="1">
        <v>2.2586719181868437E-3</v>
      </c>
      <c r="E167" s="1">
        <v>3.0266203703703705E-3</v>
      </c>
      <c r="F167" s="1">
        <v>3.8167560898306626E-3</v>
      </c>
      <c r="G167" s="1">
        <v>4.6185007122507126E-3</v>
      </c>
      <c r="H167" s="1">
        <v>6.2442129629629636E-3</v>
      </c>
      <c r="I167" s="1">
        <v>7.8545954861111121E-3</v>
      </c>
      <c r="J167" s="1">
        <v>1.264453125E-2</v>
      </c>
      <c r="K167" s="1"/>
      <c r="L167" s="1"/>
      <c r="M167" s="1"/>
    </row>
    <row r="168" spans="1:13" x14ac:dyDescent="0.25">
      <c r="A168" s="1">
        <v>2.0023148148148148E-2</v>
      </c>
      <c r="B168" s="1">
        <v>7.4652777777777781E-4</v>
      </c>
      <c r="C168" s="1">
        <v>1.4930555555555556E-3</v>
      </c>
      <c r="D168" s="1">
        <v>2.262990602542841E-3</v>
      </c>
      <c r="E168" s="1">
        <v>3.0324074074074073E-3</v>
      </c>
      <c r="F168" s="1">
        <v>3.8273680159376989E-3</v>
      </c>
      <c r="G168" s="1">
        <v>4.6313417707648475E-3</v>
      </c>
      <c r="H168" s="1">
        <v>6.2615740740740748E-3</v>
      </c>
      <c r="I168" s="1">
        <v>7.8764340277777782E-3</v>
      </c>
      <c r="J168" s="1">
        <v>1.2679687500000002E-2</v>
      </c>
      <c r="K168" s="1"/>
      <c r="L168" s="1"/>
      <c r="M168" s="1"/>
    </row>
    <row r="169" spans="1:13" x14ac:dyDescent="0.25">
      <c r="A169" s="1">
        <v>2.0081018518518519E-2</v>
      </c>
      <c r="B169" s="1">
        <v>7.4942129629629621E-4</v>
      </c>
      <c r="C169" s="1">
        <v>1.4988425925925924E-3</v>
      </c>
      <c r="D169" s="1">
        <v>2.271627971254837E-3</v>
      </c>
      <c r="E169" s="1">
        <v>3.0439814814814817E-3</v>
      </c>
      <c r="F169" s="1">
        <v>3.8379799420447348E-3</v>
      </c>
      <c r="G169" s="1">
        <v>4.6441828292789833E-3</v>
      </c>
      <c r="H169" s="1">
        <v>6.278935185185186E-3</v>
      </c>
      <c r="I169" s="1">
        <v>7.898272569444446E-3</v>
      </c>
      <c r="J169" s="1">
        <v>1.2714843750000001E-2</v>
      </c>
      <c r="K169" s="1"/>
      <c r="L169" s="1"/>
      <c r="M169" s="1"/>
    </row>
    <row r="170" spans="1:13" x14ac:dyDescent="0.25">
      <c r="A170" s="1">
        <v>2.013888888888889E-2</v>
      </c>
      <c r="B170" s="1">
        <v>7.5231481481481471E-4</v>
      </c>
      <c r="C170" s="1">
        <v>1.5046296296296294E-3</v>
      </c>
      <c r="D170" s="1">
        <v>2.2802653399668325E-3</v>
      </c>
      <c r="E170" s="1">
        <v>3.0555555555555557E-3</v>
      </c>
      <c r="F170" s="1">
        <v>3.8485918681517707E-3</v>
      </c>
      <c r="G170" s="1">
        <v>4.6570238877931183E-3</v>
      </c>
      <c r="H170" s="1">
        <v>6.2962962962962964E-3</v>
      </c>
      <c r="I170" s="1">
        <v>7.9201111111111121E-3</v>
      </c>
      <c r="J170" s="1">
        <v>1.2749999999999999E-2</v>
      </c>
      <c r="K170" s="1"/>
      <c r="L170" s="1"/>
      <c r="M170" s="1"/>
    </row>
    <row r="171" spans="1:13" x14ac:dyDescent="0.25">
      <c r="A171" s="1">
        <v>2.0196759259259258E-2</v>
      </c>
      <c r="B171" s="1">
        <v>7.5520833333333321E-4</v>
      </c>
      <c r="C171" s="1">
        <v>1.5104166666666664E-3</v>
      </c>
      <c r="D171" s="1">
        <v>2.2889027086788281E-3</v>
      </c>
      <c r="E171" s="1">
        <v>3.0671296296296297E-3</v>
      </c>
      <c r="F171" s="1">
        <v>3.8592037942588074E-3</v>
      </c>
      <c r="G171" s="1">
        <v>4.669864946307254E-3</v>
      </c>
      <c r="H171" s="1">
        <v>6.3136574074074085E-3</v>
      </c>
      <c r="I171" s="1">
        <v>7.94194965277778E-3</v>
      </c>
      <c r="J171" s="1">
        <v>1.2785156250000002E-2</v>
      </c>
      <c r="K171" s="1"/>
      <c r="L171" s="1"/>
      <c r="M171" s="1"/>
    </row>
    <row r="172" spans="1:13" x14ac:dyDescent="0.25">
      <c r="A172" s="1">
        <v>2.0254629629629629E-2</v>
      </c>
      <c r="B172" s="1">
        <v>7.5810185185185182E-4</v>
      </c>
      <c r="C172" s="1">
        <v>1.5162037037037036E-3</v>
      </c>
      <c r="D172" s="1">
        <v>2.2975400773908236E-3</v>
      </c>
      <c r="E172" s="1">
        <v>3.0787037037037037E-3</v>
      </c>
      <c r="F172" s="1">
        <v>3.8698157203658438E-3</v>
      </c>
      <c r="G172" s="1">
        <v>4.6827060048213898E-3</v>
      </c>
      <c r="H172" s="1">
        <v>6.3310185185185197E-3</v>
      </c>
      <c r="I172" s="1">
        <v>7.9637881944444461E-3</v>
      </c>
      <c r="J172" s="1">
        <v>1.2820312500000002E-2</v>
      </c>
      <c r="K172" s="1"/>
      <c r="L172" s="1"/>
      <c r="M172" s="1"/>
    </row>
    <row r="173" spans="1:13" x14ac:dyDescent="0.25">
      <c r="A173" s="1">
        <v>2.0312500000000001E-2</v>
      </c>
      <c r="B173" s="1">
        <v>7.6099537037037043E-4</v>
      </c>
      <c r="C173" s="1">
        <v>1.5219907407407409E-3</v>
      </c>
      <c r="D173" s="1">
        <v>2.3018587617468214E-3</v>
      </c>
      <c r="E173" s="1">
        <v>3.0844907407407409E-3</v>
      </c>
      <c r="F173" s="1">
        <v>3.8804276464728792E-3</v>
      </c>
      <c r="G173" s="1">
        <v>4.6955470633355248E-3</v>
      </c>
      <c r="H173" s="1">
        <v>6.34837962962963E-3</v>
      </c>
      <c r="I173" s="1">
        <v>7.9856267361111122E-3</v>
      </c>
      <c r="J173" s="1">
        <v>1.285546875E-2</v>
      </c>
      <c r="K173" s="1"/>
      <c r="L173" s="1"/>
      <c r="M173" s="1"/>
    </row>
    <row r="174" spans="1:13" x14ac:dyDescent="0.25">
      <c r="A174" s="1">
        <v>2.0370370370370369E-2</v>
      </c>
      <c r="B174" s="1">
        <v>7.6388888888888893E-4</v>
      </c>
      <c r="C174" s="1">
        <v>1.5277777777777779E-3</v>
      </c>
      <c r="D174" s="1">
        <v>2.3061774461028196E-3</v>
      </c>
      <c r="E174" s="1">
        <v>3.0902777777777782E-3</v>
      </c>
      <c r="F174" s="1">
        <v>3.8910395725799147E-3</v>
      </c>
      <c r="G174" s="1">
        <v>4.7083881218496597E-3</v>
      </c>
      <c r="H174" s="1">
        <v>6.3657407407407404E-3</v>
      </c>
      <c r="I174" s="1">
        <v>8.0074652777777783E-3</v>
      </c>
      <c r="J174" s="1">
        <v>1.2890624999999999E-2</v>
      </c>
      <c r="K174" s="1"/>
      <c r="L174" s="1"/>
      <c r="M174" s="1"/>
    </row>
    <row r="175" spans="1:13" x14ac:dyDescent="0.25">
      <c r="A175" s="1">
        <v>2.0428240740740743E-2</v>
      </c>
      <c r="B175" s="1">
        <v>7.6388888888888893E-4</v>
      </c>
      <c r="C175" s="1">
        <v>1.5277777777777779E-3</v>
      </c>
      <c r="D175" s="1">
        <v>2.3148148148148151E-3</v>
      </c>
      <c r="E175" s="1">
        <v>3.1018518518518522E-3</v>
      </c>
      <c r="F175" s="1">
        <v>3.9051888073892965E-3</v>
      </c>
      <c r="G175" s="1">
        <v>4.7255095332018405E-3</v>
      </c>
      <c r="H175" s="1">
        <v>6.3888888888888884E-3</v>
      </c>
      <c r="I175" s="1">
        <v>8.0365833333333331E-3</v>
      </c>
      <c r="J175" s="1">
        <v>1.2937499999999998E-2</v>
      </c>
      <c r="K175" s="1"/>
      <c r="L175" s="1"/>
      <c r="M175" s="1"/>
    </row>
    <row r="176" spans="1:13" x14ac:dyDescent="0.25">
      <c r="A176" s="1">
        <v>2.0486111111111111E-2</v>
      </c>
      <c r="B176" s="1">
        <v>7.6388888888888893E-4</v>
      </c>
      <c r="C176" s="1">
        <v>1.5277777777777779E-3</v>
      </c>
      <c r="D176" s="1">
        <v>2.3234521835268102E-3</v>
      </c>
      <c r="E176" s="1">
        <v>3.1134259259259257E-3</v>
      </c>
      <c r="F176" s="1">
        <v>3.9193380421986774E-3</v>
      </c>
      <c r="G176" s="1">
        <v>4.7426309445540204E-3</v>
      </c>
      <c r="H176" s="1">
        <v>6.4120370370370364E-3</v>
      </c>
      <c r="I176" s="1">
        <v>8.0657013888888879E-3</v>
      </c>
      <c r="J176" s="1">
        <v>1.2984374999999998E-2</v>
      </c>
      <c r="K176" s="1"/>
      <c r="L176" s="1"/>
      <c r="M176" s="1"/>
    </row>
    <row r="177" spans="1:13" x14ac:dyDescent="0.25">
      <c r="A177" s="1">
        <v>2.0543981481481479E-2</v>
      </c>
      <c r="B177" s="1">
        <v>7.6678240740740743E-4</v>
      </c>
      <c r="C177" s="1">
        <v>1.5335648148148149E-3</v>
      </c>
      <c r="D177" s="1">
        <v>2.3277708678828076E-3</v>
      </c>
      <c r="E177" s="1">
        <v>3.1192129629629625E-3</v>
      </c>
      <c r="F177" s="1">
        <v>3.9299499683057137E-3</v>
      </c>
      <c r="G177" s="1">
        <v>4.7554720030681561E-3</v>
      </c>
      <c r="H177" s="1">
        <v>6.4293981481481476E-3</v>
      </c>
      <c r="I177" s="1">
        <v>8.0875399305555557E-3</v>
      </c>
      <c r="J177" s="1">
        <v>1.3019531249999999E-2</v>
      </c>
      <c r="K177" s="1"/>
      <c r="L177" s="1"/>
      <c r="M177" s="1"/>
    </row>
    <row r="178" spans="1:13" x14ac:dyDescent="0.25">
      <c r="A178" s="1">
        <v>2.0601851851851854E-2</v>
      </c>
      <c r="B178" s="1">
        <v>7.6967592592592593E-4</v>
      </c>
      <c r="C178" s="1">
        <v>1.5393518518518519E-3</v>
      </c>
      <c r="D178" s="1">
        <v>2.3320895522388058E-3</v>
      </c>
      <c r="E178" s="1">
        <v>3.1249999999999997E-3</v>
      </c>
      <c r="F178" s="1">
        <v>3.9405618944127509E-3</v>
      </c>
      <c r="G178" s="1">
        <v>4.7683130615822928E-3</v>
      </c>
      <c r="H178" s="1">
        <v>6.4467592592592597E-3</v>
      </c>
      <c r="I178" s="1">
        <v>8.1093784722222235E-3</v>
      </c>
      <c r="J178" s="1">
        <v>1.30546875E-2</v>
      </c>
      <c r="K178" s="1"/>
      <c r="L178" s="1"/>
      <c r="M178" s="1"/>
    </row>
    <row r="179" spans="1:13" x14ac:dyDescent="0.25">
      <c r="A179" s="1">
        <v>2.0659722222222222E-2</v>
      </c>
      <c r="B179" s="1">
        <v>7.7256944444444443E-4</v>
      </c>
      <c r="C179" s="1">
        <v>1.5451388888888889E-3</v>
      </c>
      <c r="D179" s="1">
        <v>2.3407269209508013E-3</v>
      </c>
      <c r="E179" s="1">
        <v>3.1365740740740737E-3</v>
      </c>
      <c r="F179" s="1">
        <v>3.9511738205197863E-3</v>
      </c>
      <c r="G179" s="1">
        <v>4.7811541200964269E-3</v>
      </c>
      <c r="H179" s="1">
        <v>6.4641203703703701E-3</v>
      </c>
      <c r="I179" s="1">
        <v>8.1312170138888879E-3</v>
      </c>
      <c r="J179" s="1">
        <v>1.3089843749999998E-2</v>
      </c>
      <c r="K179" s="1"/>
      <c r="L179" s="1"/>
      <c r="M179" s="1"/>
    </row>
    <row r="180" spans="1:13" x14ac:dyDescent="0.25">
      <c r="A180" s="1">
        <v>2.071759259259259E-2</v>
      </c>
      <c r="B180" s="1">
        <v>7.7546296296296304E-4</v>
      </c>
      <c r="C180" s="1">
        <v>1.5509259259259261E-3</v>
      </c>
      <c r="D180" s="1">
        <v>2.3493642896627968E-3</v>
      </c>
      <c r="E180" s="1">
        <v>3.1481481481481482E-3</v>
      </c>
      <c r="F180" s="1">
        <v>3.9617857466268227E-3</v>
      </c>
      <c r="G180" s="1">
        <v>4.7939951786105627E-3</v>
      </c>
      <c r="H180" s="1">
        <v>6.4814814814814813E-3</v>
      </c>
      <c r="I180" s="1">
        <v>8.1530555555555558E-3</v>
      </c>
      <c r="J180" s="1">
        <v>1.3125E-2</v>
      </c>
      <c r="K180" s="1"/>
      <c r="L180" s="1"/>
      <c r="M180" s="1"/>
    </row>
    <row r="181" spans="1:13" x14ac:dyDescent="0.25">
      <c r="A181" s="1">
        <v>2.0775462962962964E-2</v>
      </c>
      <c r="B181" s="1">
        <v>7.7835648148148143E-4</v>
      </c>
      <c r="C181" s="1">
        <v>1.5567129629629629E-3</v>
      </c>
      <c r="D181" s="1">
        <v>2.3580016583747924E-3</v>
      </c>
      <c r="E181" s="1">
        <v>3.1597222222222218E-3</v>
      </c>
      <c r="F181" s="1">
        <v>3.972397672733859E-3</v>
      </c>
      <c r="G181" s="1">
        <v>4.8068362371246984E-3</v>
      </c>
      <c r="H181" s="1">
        <v>6.4988425925925925E-3</v>
      </c>
      <c r="I181" s="1">
        <v>8.1748940972222219E-3</v>
      </c>
      <c r="J181" s="1">
        <v>1.3160156249999999E-2</v>
      </c>
      <c r="K181" s="1"/>
      <c r="L181" s="1"/>
      <c r="M181" s="1"/>
    </row>
    <row r="182" spans="1:13" x14ac:dyDescent="0.25">
      <c r="A182" s="1">
        <v>2.0833333333333332E-2</v>
      </c>
      <c r="B182" s="1">
        <v>7.8124999999999993E-4</v>
      </c>
      <c r="C182" s="1">
        <v>1.5624999999999999E-3</v>
      </c>
      <c r="D182" s="1">
        <v>2.3611111111111111E-3</v>
      </c>
      <c r="E182" s="1">
        <v>3.1712962962962958E-3</v>
      </c>
      <c r="F182" s="1">
        <v>3.9814814814814817E-3</v>
      </c>
      <c r="G182" s="1">
        <v>4.8263888888888887E-3</v>
      </c>
      <c r="H182" s="1">
        <v>6.5162037037037037E-3</v>
      </c>
      <c r="I182" s="1">
        <v>8.2060185185185187E-3</v>
      </c>
      <c r="J182" s="1">
        <v>1.3195312499999999E-2</v>
      </c>
      <c r="K182" s="54"/>
      <c r="L182" s="1"/>
    </row>
    <row r="183" spans="1:13" x14ac:dyDescent="0.25">
      <c r="A183" s="1">
        <v>2.0891203703703703E-2</v>
      </c>
      <c r="B183" s="1">
        <v>7.8414351851851844E-4</v>
      </c>
      <c r="C183" s="1">
        <v>1.5682870370370369E-3</v>
      </c>
      <c r="D183" s="1">
        <v>2.3668981481481484E-3</v>
      </c>
      <c r="E183" s="1">
        <v>3.177083333333333E-3</v>
      </c>
      <c r="F183" s="1">
        <v>3.9930555555555552E-3</v>
      </c>
      <c r="G183" s="1">
        <v>4.8379629629629623E-3</v>
      </c>
      <c r="H183" s="1">
        <v>6.5393518518518517E-3</v>
      </c>
      <c r="I183" s="1">
        <v>8.2291666666666659E-3</v>
      </c>
      <c r="J183" s="1">
        <v>1.3242187499999999E-2</v>
      </c>
      <c r="K183" s="54"/>
      <c r="L183" s="1"/>
    </row>
    <row r="184" spans="1:13" x14ac:dyDescent="0.25">
      <c r="A184" s="1">
        <v>2.0949074074074075E-2</v>
      </c>
      <c r="B184" s="1">
        <v>7.8703703703703705E-4</v>
      </c>
      <c r="C184" s="1">
        <v>1.5740740740740741E-3</v>
      </c>
      <c r="D184" s="1">
        <v>2.3726851851851851E-3</v>
      </c>
      <c r="E184" s="1">
        <v>3.1828703703703702E-3</v>
      </c>
      <c r="F184" s="1">
        <v>4.0046296296296297E-3</v>
      </c>
      <c r="G184" s="1">
        <v>4.8495370370370368E-3</v>
      </c>
      <c r="H184" s="1">
        <v>6.5624999999999998E-3</v>
      </c>
      <c r="I184" s="1">
        <v>8.2523148148148148E-3</v>
      </c>
      <c r="J184" s="1">
        <v>1.3289062499999999E-2</v>
      </c>
      <c r="K184" s="54"/>
      <c r="L184" s="1"/>
    </row>
    <row r="185" spans="1:13" x14ac:dyDescent="0.25">
      <c r="A185" s="1">
        <v>2.1006944444444446E-2</v>
      </c>
      <c r="B185" s="1">
        <v>7.8703703703703705E-4</v>
      </c>
      <c r="C185" s="1">
        <v>1.5740740740740741E-3</v>
      </c>
      <c r="D185" s="1">
        <v>2.3842592592592596E-3</v>
      </c>
      <c r="E185" s="1">
        <v>3.1944444444444446E-3</v>
      </c>
      <c r="F185" s="1">
        <v>4.0162037037037041E-3</v>
      </c>
      <c r="G185" s="1">
        <v>4.8611111111111112E-3</v>
      </c>
      <c r="H185" s="1">
        <v>6.579861111111111E-3</v>
      </c>
      <c r="I185" s="1">
        <v>8.2754629629629636E-3</v>
      </c>
      <c r="J185" s="1">
        <v>1.3324218749999998E-2</v>
      </c>
      <c r="K185" s="54"/>
      <c r="L185" s="1"/>
    </row>
    <row r="186" spans="1:13" x14ac:dyDescent="0.25">
      <c r="A186" s="1">
        <v>2.1064814814814814E-2</v>
      </c>
      <c r="B186" s="1">
        <v>7.8703703703703705E-4</v>
      </c>
      <c r="C186" s="1">
        <v>1.5740740740740741E-3</v>
      </c>
      <c r="D186" s="1">
        <v>2.3958333333333336E-3</v>
      </c>
      <c r="E186" s="1">
        <v>3.2060185185185191E-3</v>
      </c>
      <c r="F186" s="1">
        <v>4.0277777777777777E-3</v>
      </c>
      <c r="G186" s="1">
        <v>4.8726851851851856E-3</v>
      </c>
      <c r="H186" s="1">
        <v>6.5972222222222222E-3</v>
      </c>
      <c r="I186" s="1">
        <v>8.2986111111111108E-3</v>
      </c>
      <c r="J186" s="1">
        <v>1.3359375E-2</v>
      </c>
      <c r="K186" s="54"/>
      <c r="L186" s="1"/>
    </row>
    <row r="187" spans="1:13" x14ac:dyDescent="0.25">
      <c r="A187" s="1">
        <v>2.1122685185185185E-2</v>
      </c>
      <c r="B187" s="1">
        <v>7.8993055555555544E-4</v>
      </c>
      <c r="C187" s="1">
        <v>1.5798611111111109E-3</v>
      </c>
      <c r="D187" s="1">
        <v>2.4016203703703708E-3</v>
      </c>
      <c r="E187" s="1">
        <v>3.2118055555555559E-3</v>
      </c>
      <c r="F187" s="1">
        <v>4.0393518518518513E-3</v>
      </c>
      <c r="G187" s="1">
        <v>4.8900462962962968E-3</v>
      </c>
      <c r="H187" s="1">
        <v>6.6145833333333334E-3</v>
      </c>
      <c r="I187" s="1">
        <v>8.3217592592592596E-3</v>
      </c>
      <c r="J187" s="1">
        <v>1.3394531249999999E-2</v>
      </c>
      <c r="K187" s="54"/>
      <c r="L187" s="1"/>
    </row>
    <row r="188" spans="1:13" x14ac:dyDescent="0.25">
      <c r="A188" s="1">
        <v>2.1180555555555553E-2</v>
      </c>
      <c r="B188" s="1">
        <v>7.9282407407407394E-4</v>
      </c>
      <c r="C188" s="1">
        <v>1.5856481481481479E-3</v>
      </c>
      <c r="D188" s="1">
        <v>2.4074074074074076E-3</v>
      </c>
      <c r="E188" s="1">
        <v>3.2175925925925926E-3</v>
      </c>
      <c r="F188" s="1">
        <v>4.0509259259259257E-3</v>
      </c>
      <c r="G188" s="1">
        <v>4.9074074074074072E-3</v>
      </c>
      <c r="H188" s="1">
        <v>6.6319444444444446E-3</v>
      </c>
      <c r="I188" s="1">
        <v>8.3449074074074085E-3</v>
      </c>
      <c r="J188" s="1">
        <v>1.3429687500000001E-2</v>
      </c>
      <c r="K188" s="54"/>
      <c r="L188" s="1"/>
    </row>
    <row r="189" spans="1:13" x14ac:dyDescent="0.25">
      <c r="A189" s="1">
        <v>2.1238425925925924E-2</v>
      </c>
      <c r="B189" s="1">
        <v>7.9571759259259244E-4</v>
      </c>
      <c r="C189" s="1">
        <v>1.5914351851851849E-3</v>
      </c>
      <c r="D189" s="1">
        <v>2.4131944444444444E-3</v>
      </c>
      <c r="E189" s="1">
        <v>3.2291666666666666E-3</v>
      </c>
      <c r="F189" s="1">
        <v>4.0625000000000001E-3</v>
      </c>
      <c r="G189" s="1">
        <v>4.9189814814814808E-3</v>
      </c>
      <c r="H189" s="1">
        <v>6.6493055555555559E-3</v>
      </c>
      <c r="I189" s="1">
        <v>8.3680555555555557E-3</v>
      </c>
      <c r="J189" s="1">
        <v>1.346484375E-2</v>
      </c>
      <c r="K189" s="54"/>
      <c r="L189" s="1"/>
    </row>
    <row r="190" spans="1:13" x14ac:dyDescent="0.25">
      <c r="A190" s="1">
        <v>2.1296296296296299E-2</v>
      </c>
      <c r="B190" s="1">
        <v>7.9861111111111105E-4</v>
      </c>
      <c r="C190" s="1">
        <v>1.5972222222222221E-3</v>
      </c>
      <c r="D190" s="1">
        <v>2.4189814814814816E-3</v>
      </c>
      <c r="E190" s="1">
        <v>3.2407407407407406E-3</v>
      </c>
      <c r="F190" s="1">
        <v>4.0740740740740746E-3</v>
      </c>
      <c r="G190" s="1">
        <v>4.9305555555555552E-3</v>
      </c>
      <c r="H190" s="1">
        <v>6.6666666666666671E-3</v>
      </c>
      <c r="I190" s="1">
        <v>8.3912037037037045E-3</v>
      </c>
      <c r="J190" s="1">
        <v>1.35E-2</v>
      </c>
      <c r="K190" s="54"/>
      <c r="L190" s="1"/>
    </row>
    <row r="191" spans="1:13" x14ac:dyDescent="0.25">
      <c r="A191" s="1">
        <v>2.1354166666666671E-2</v>
      </c>
      <c r="B191" s="1">
        <v>8.0150462962962966E-4</v>
      </c>
      <c r="C191" s="1">
        <v>1.6030092592592593E-3</v>
      </c>
      <c r="D191" s="1">
        <v>2.4247685185185188E-3</v>
      </c>
      <c r="E191" s="1">
        <v>3.2523148148148147E-3</v>
      </c>
      <c r="F191" s="1">
        <v>4.085648148148149E-3</v>
      </c>
      <c r="G191" s="1">
        <v>4.9479166666666664E-3</v>
      </c>
      <c r="H191" s="1">
        <v>6.6840277777777783E-3</v>
      </c>
      <c r="I191" s="1">
        <v>8.4143518518518534E-3</v>
      </c>
      <c r="J191" s="1">
        <v>1.3535156250000001E-2</v>
      </c>
      <c r="K191" s="54"/>
      <c r="L191" s="1"/>
    </row>
    <row r="192" spans="1:13" x14ac:dyDescent="0.25">
      <c r="A192" s="1">
        <v>2.1412037037037035E-2</v>
      </c>
      <c r="B192" s="1">
        <v>8.0439814814814816E-4</v>
      </c>
      <c r="C192" s="1">
        <v>1.6087962962962963E-3</v>
      </c>
      <c r="D192" s="1">
        <v>2.4305555555555556E-3</v>
      </c>
      <c r="E192" s="1">
        <v>3.2638888888888891E-3</v>
      </c>
      <c r="F192" s="1">
        <v>4.0972222222222226E-3</v>
      </c>
      <c r="G192" s="1">
        <v>4.9652777777777777E-3</v>
      </c>
      <c r="H192" s="1">
        <v>6.7013888888888887E-3</v>
      </c>
      <c r="I192" s="1">
        <v>8.4375000000000006E-3</v>
      </c>
      <c r="J192" s="1">
        <v>1.3570312499999999E-2</v>
      </c>
      <c r="K192" s="54"/>
      <c r="L192" s="1"/>
    </row>
    <row r="193" spans="1:12" x14ac:dyDescent="0.25">
      <c r="A193" s="1">
        <v>2.1469907407407406E-2</v>
      </c>
      <c r="B193" s="1">
        <v>8.0729166666666666E-4</v>
      </c>
      <c r="C193" s="1">
        <v>1.6145833333333333E-3</v>
      </c>
      <c r="D193" s="1">
        <v>2.4363425925925924E-3</v>
      </c>
      <c r="E193" s="1">
        <v>3.2696759259259259E-3</v>
      </c>
      <c r="F193" s="1">
        <v>4.1087962962962962E-3</v>
      </c>
      <c r="G193" s="1">
        <v>4.9768518518518521E-3</v>
      </c>
      <c r="H193" s="1">
        <v>6.7245370370370375E-3</v>
      </c>
      <c r="I193" s="1">
        <v>8.4606481481481477E-3</v>
      </c>
      <c r="J193" s="1">
        <v>1.3617187500000001E-2</v>
      </c>
      <c r="K193" s="54"/>
      <c r="L193" s="1"/>
    </row>
    <row r="194" spans="1:12" x14ac:dyDescent="0.25">
      <c r="A194" s="1">
        <v>2.1527777777777781E-2</v>
      </c>
      <c r="B194" s="1">
        <v>8.1018518518518516E-4</v>
      </c>
      <c r="C194" s="1">
        <v>1.6203703703703703E-3</v>
      </c>
      <c r="D194" s="1">
        <v>2.4421296296296296E-3</v>
      </c>
      <c r="E194" s="1">
        <v>3.2754629629629631E-3</v>
      </c>
      <c r="F194" s="1">
        <v>4.1203703703703706E-3</v>
      </c>
      <c r="G194" s="1">
        <v>4.9884259259259265E-3</v>
      </c>
      <c r="H194" s="1">
        <v>6.7476851851851856E-3</v>
      </c>
      <c r="I194" s="1">
        <v>8.4837962962962966E-3</v>
      </c>
      <c r="J194" s="1">
        <v>1.3664062500000001E-2</v>
      </c>
      <c r="K194" s="54"/>
      <c r="L194" s="1"/>
    </row>
    <row r="195" spans="1:12" x14ac:dyDescent="0.25">
      <c r="A195" s="1">
        <v>2.1585648148148152E-2</v>
      </c>
      <c r="B195" s="1">
        <v>8.1018518518518516E-4</v>
      </c>
      <c r="C195" s="1">
        <v>1.6203703703703703E-3</v>
      </c>
      <c r="D195" s="1">
        <v>2.4537037037037036E-3</v>
      </c>
      <c r="E195" s="1">
        <v>3.2870370370370371E-3</v>
      </c>
      <c r="F195" s="1">
        <v>4.131944444444445E-3</v>
      </c>
      <c r="G195" s="1">
        <v>5.0000000000000001E-3</v>
      </c>
      <c r="H195" s="1">
        <v>6.7650462962962968E-3</v>
      </c>
      <c r="I195" s="1">
        <v>8.5069444444444454E-3</v>
      </c>
      <c r="J195" s="1">
        <v>1.369921875E-2</v>
      </c>
      <c r="K195" s="54"/>
      <c r="L195" s="1"/>
    </row>
    <row r="196" spans="1:12" x14ac:dyDescent="0.25">
      <c r="A196" s="1">
        <v>2.164351851851852E-2</v>
      </c>
      <c r="B196" s="1">
        <v>8.1018518518518516E-4</v>
      </c>
      <c r="C196" s="1">
        <v>1.6203703703703703E-3</v>
      </c>
      <c r="D196" s="1">
        <v>2.4652777777777776E-3</v>
      </c>
      <c r="E196" s="1">
        <v>3.2986111111111111E-3</v>
      </c>
      <c r="F196" s="1">
        <v>4.1435185185185186E-3</v>
      </c>
      <c r="G196" s="1">
        <v>5.0115740740740737E-3</v>
      </c>
      <c r="H196" s="1">
        <v>6.782407407407408E-3</v>
      </c>
      <c r="I196" s="1">
        <v>8.5300925925925926E-3</v>
      </c>
      <c r="J196" s="1">
        <v>1.3734375E-2</v>
      </c>
      <c r="K196" s="54"/>
      <c r="L196" s="1"/>
    </row>
    <row r="197" spans="1:12" x14ac:dyDescent="0.25">
      <c r="A197" s="1">
        <v>2.1701388888888892E-2</v>
      </c>
      <c r="B197" s="1">
        <v>8.1307870370370366E-4</v>
      </c>
      <c r="C197" s="1">
        <v>1.6261574074074073E-3</v>
      </c>
      <c r="D197" s="1">
        <v>2.4710648148148148E-3</v>
      </c>
      <c r="E197" s="1">
        <v>3.3101851851851851E-3</v>
      </c>
      <c r="F197" s="1">
        <v>4.1550925925925922E-3</v>
      </c>
      <c r="G197" s="1">
        <v>5.0289351851851849E-3</v>
      </c>
      <c r="H197" s="1">
        <v>6.7997685185185184E-3</v>
      </c>
      <c r="I197" s="1">
        <v>8.5532407407407397E-3</v>
      </c>
      <c r="J197" s="1">
        <v>1.376953125E-2</v>
      </c>
      <c r="K197" s="54"/>
      <c r="L197" s="1"/>
    </row>
    <row r="198" spans="1:12" x14ac:dyDescent="0.25">
      <c r="A198" s="1">
        <v>2.1759259259259259E-2</v>
      </c>
      <c r="B198" s="1">
        <v>8.1597222222222227E-4</v>
      </c>
      <c r="C198" s="1">
        <v>1.6319444444444445E-3</v>
      </c>
      <c r="D198" s="1">
        <v>2.4768518518518516E-3</v>
      </c>
      <c r="E198" s="1">
        <v>3.3217592592592591E-3</v>
      </c>
      <c r="F198" s="1">
        <v>4.1666666666666666E-3</v>
      </c>
      <c r="G198" s="1">
        <v>5.0462962962962961E-3</v>
      </c>
      <c r="H198" s="1">
        <v>6.8171296296296287E-3</v>
      </c>
      <c r="I198" s="1">
        <v>8.5763888888888886E-3</v>
      </c>
      <c r="J198" s="1">
        <v>1.3804687499999998E-2</v>
      </c>
      <c r="K198" s="54"/>
      <c r="L198" s="1"/>
    </row>
    <row r="199" spans="1:12" x14ac:dyDescent="0.25">
      <c r="A199" s="1">
        <v>2.1817129629629631E-2</v>
      </c>
      <c r="B199" s="1">
        <v>8.1886574074074066E-4</v>
      </c>
      <c r="C199" s="1">
        <v>1.6377314814814813E-3</v>
      </c>
      <c r="D199" s="1">
        <v>2.4826388888888888E-3</v>
      </c>
      <c r="E199" s="1">
        <v>3.3275462962962963E-3</v>
      </c>
      <c r="F199" s="1">
        <v>4.178240740740741E-3</v>
      </c>
      <c r="G199" s="1">
        <v>5.0578703703703706E-3</v>
      </c>
      <c r="H199" s="1">
        <v>6.8344907407407399E-3</v>
      </c>
      <c r="I199" s="1">
        <v>8.5995370370370375E-3</v>
      </c>
      <c r="J199" s="1">
        <v>1.3839843749999997E-2</v>
      </c>
      <c r="K199" s="54"/>
      <c r="L199" s="1"/>
    </row>
    <row r="200" spans="1:12" x14ac:dyDescent="0.25">
      <c r="A200" s="1">
        <v>2.1875000000000002E-2</v>
      </c>
      <c r="B200" s="1">
        <v>8.2175925925925917E-4</v>
      </c>
      <c r="C200" s="1">
        <v>1.6435185185185183E-3</v>
      </c>
      <c r="D200" s="1">
        <v>2.488425925925926E-3</v>
      </c>
      <c r="E200" s="1">
        <v>3.3333333333333335E-3</v>
      </c>
      <c r="F200" s="1">
        <v>4.1898148148148146E-3</v>
      </c>
      <c r="G200" s="1">
        <v>5.0694444444444441E-3</v>
      </c>
      <c r="H200" s="1">
        <v>6.851851851851852E-3</v>
      </c>
      <c r="I200" s="1">
        <v>8.6226851851851846E-3</v>
      </c>
      <c r="J200" s="1">
        <v>1.3875E-2</v>
      </c>
      <c r="K200" s="54"/>
      <c r="L200" s="1"/>
    </row>
    <row r="201" spans="1:12" x14ac:dyDescent="0.25">
      <c r="A201" s="1">
        <v>2.1932870370370373E-2</v>
      </c>
      <c r="B201" s="1">
        <v>8.2465277777777767E-4</v>
      </c>
      <c r="C201" s="1">
        <v>1.6493055555555553E-3</v>
      </c>
      <c r="D201" s="1">
        <v>2.4942129629629628E-3</v>
      </c>
      <c r="E201" s="1">
        <v>3.3449074074074076E-3</v>
      </c>
      <c r="F201" s="1">
        <v>4.2013888888888882E-3</v>
      </c>
      <c r="G201" s="1">
        <v>5.0868055555555554E-3</v>
      </c>
      <c r="H201" s="1">
        <v>6.8750000000000009E-3</v>
      </c>
      <c r="I201" s="1">
        <v>8.6458333333333318E-3</v>
      </c>
      <c r="J201" s="1">
        <v>1.3921875000000002E-2</v>
      </c>
      <c r="K201" s="54"/>
      <c r="L201" s="1"/>
    </row>
    <row r="202" spans="1:12" x14ac:dyDescent="0.25">
      <c r="A202" s="1">
        <v>2.1990740740740741E-2</v>
      </c>
      <c r="B202" s="1">
        <v>8.2754629629629628E-4</v>
      </c>
      <c r="C202" s="1">
        <v>1.6550925925925926E-3</v>
      </c>
      <c r="D202" s="1">
        <v>2.5000000000000001E-3</v>
      </c>
      <c r="E202" s="1">
        <v>3.3564814814814811E-3</v>
      </c>
      <c r="F202" s="1">
        <v>4.2129629629629626E-3</v>
      </c>
      <c r="G202" s="1">
        <v>5.1041666666666666E-3</v>
      </c>
      <c r="H202" s="1">
        <v>6.8981481481481489E-3</v>
      </c>
      <c r="I202" s="1">
        <v>8.6689814814814806E-3</v>
      </c>
      <c r="J202" s="1">
        <v>1.396875E-2</v>
      </c>
      <c r="K202" s="54"/>
      <c r="L202" s="1"/>
    </row>
    <row r="203" spans="1:12" x14ac:dyDescent="0.25">
      <c r="A203" s="1">
        <v>2.2048611111111113E-2</v>
      </c>
      <c r="B203" s="1">
        <v>8.3043981481481489E-4</v>
      </c>
      <c r="C203" s="1">
        <v>1.6608796296296298E-3</v>
      </c>
      <c r="D203" s="1">
        <v>2.5115740740740741E-3</v>
      </c>
      <c r="E203" s="1">
        <v>3.3622685185185179E-3</v>
      </c>
      <c r="F203" s="1">
        <v>4.2245370370370371E-3</v>
      </c>
      <c r="G203" s="1">
        <v>5.1157407407407401E-3</v>
      </c>
      <c r="H203" s="1">
        <v>6.9155092592592593E-3</v>
      </c>
      <c r="I203" s="1">
        <v>8.6921296296296295E-3</v>
      </c>
      <c r="J203" s="1">
        <v>1.400390625E-2</v>
      </c>
      <c r="K203" s="54"/>
      <c r="L203" s="1"/>
    </row>
    <row r="204" spans="1:12" x14ac:dyDescent="0.25">
      <c r="A204" s="1">
        <v>2.210648148148148E-2</v>
      </c>
      <c r="B204" s="1">
        <v>8.3333333333333339E-4</v>
      </c>
      <c r="C204" s="1">
        <v>1.6666666666666668E-3</v>
      </c>
      <c r="D204" s="1">
        <v>2.5231481481481481E-3</v>
      </c>
      <c r="E204" s="1">
        <v>3.3680555555555551E-3</v>
      </c>
      <c r="F204" s="1">
        <v>4.2361111111111106E-3</v>
      </c>
      <c r="G204" s="1">
        <v>5.1273148148148146E-3</v>
      </c>
      <c r="H204" s="1">
        <v>6.9328703703703696E-3</v>
      </c>
      <c r="I204" s="1">
        <v>8.7152777777777784E-3</v>
      </c>
      <c r="J204" s="1">
        <v>1.4039062499999998E-2</v>
      </c>
      <c r="K204" s="54"/>
      <c r="L204" s="1"/>
    </row>
    <row r="205" spans="1:12" x14ac:dyDescent="0.25">
      <c r="A205" s="1">
        <v>2.2164351851851852E-2</v>
      </c>
      <c r="B205" s="1">
        <v>8.3333333333333339E-4</v>
      </c>
      <c r="C205" s="1">
        <v>1.6666666666666668E-3</v>
      </c>
      <c r="D205" s="1">
        <v>2.5289351851851853E-3</v>
      </c>
      <c r="E205" s="1">
        <v>3.3796296296296291E-3</v>
      </c>
      <c r="F205" s="1">
        <v>4.2476851851851851E-3</v>
      </c>
      <c r="G205" s="1">
        <v>5.138888888888889E-3</v>
      </c>
      <c r="H205" s="1">
        <v>6.9502314814814808E-3</v>
      </c>
      <c r="I205" s="1">
        <v>8.7384259259259273E-3</v>
      </c>
      <c r="J205" s="1">
        <v>1.4074218749999997E-2</v>
      </c>
      <c r="K205" s="54"/>
      <c r="L205" s="1"/>
    </row>
    <row r="206" spans="1:12" x14ac:dyDescent="0.25">
      <c r="A206" s="1">
        <v>2.2222222222222223E-2</v>
      </c>
      <c r="B206" s="1">
        <v>8.3333333333333339E-4</v>
      </c>
      <c r="C206" s="1">
        <v>1.6666666666666668E-3</v>
      </c>
      <c r="D206" s="1">
        <v>2.5347222222222221E-3</v>
      </c>
      <c r="E206" s="1">
        <v>3.3912037037037036E-3</v>
      </c>
      <c r="F206" s="1">
        <v>4.2592592592592595E-3</v>
      </c>
      <c r="G206" s="1">
        <v>5.1504629629629635E-3</v>
      </c>
      <c r="H206" s="1">
        <v>6.9675925925925921E-3</v>
      </c>
      <c r="I206" s="1">
        <v>8.7615740740740744E-3</v>
      </c>
      <c r="J206" s="1">
        <v>1.4109374999999999E-2</v>
      </c>
      <c r="K206" s="54"/>
      <c r="L206" s="1"/>
    </row>
    <row r="207" spans="1:12" x14ac:dyDescent="0.25">
      <c r="A207" s="1">
        <v>2.2280092592592594E-2</v>
      </c>
      <c r="B207" s="1">
        <v>8.3622685185185189E-4</v>
      </c>
      <c r="C207" s="1">
        <v>1.6724537037037038E-3</v>
      </c>
      <c r="D207" s="1">
        <v>2.5405092592592588E-3</v>
      </c>
      <c r="E207" s="1">
        <v>3.402777777777778E-3</v>
      </c>
      <c r="F207" s="1">
        <v>4.2708333333333331E-3</v>
      </c>
      <c r="G207" s="1">
        <v>5.1678240740740747E-3</v>
      </c>
      <c r="H207" s="1">
        <v>6.9849537037037033E-3</v>
      </c>
      <c r="I207" s="1">
        <v>8.7847222222222215E-3</v>
      </c>
      <c r="J207" s="1">
        <v>1.4144531249999998E-2</v>
      </c>
      <c r="K207" s="54"/>
      <c r="L207" s="1"/>
    </row>
    <row r="208" spans="1:12" x14ac:dyDescent="0.25">
      <c r="A208" s="1">
        <v>2.2337962962962962E-2</v>
      </c>
      <c r="B208" s="1">
        <v>8.3912037037037028E-4</v>
      </c>
      <c r="C208" s="1">
        <v>1.6782407407407406E-3</v>
      </c>
      <c r="D208" s="1">
        <v>2.5462962962962961E-3</v>
      </c>
      <c r="E208" s="1">
        <v>3.414351851851852E-3</v>
      </c>
      <c r="F208" s="1">
        <v>4.2824074074074075E-3</v>
      </c>
      <c r="G208" s="1">
        <v>5.185185185185185E-3</v>
      </c>
      <c r="H208" s="1">
        <v>7.0023148148148154E-3</v>
      </c>
      <c r="I208" s="1">
        <v>8.8078703703703704E-3</v>
      </c>
      <c r="J208" s="1">
        <v>1.4179687500000001E-2</v>
      </c>
      <c r="K208" s="54"/>
      <c r="L208" s="1"/>
    </row>
    <row r="209" spans="1:12" x14ac:dyDescent="0.25">
      <c r="A209" s="1">
        <v>2.2395833333333334E-2</v>
      </c>
      <c r="B209" s="1">
        <v>8.4201388888888889E-4</v>
      </c>
      <c r="C209" s="1">
        <v>1.6840277777777778E-3</v>
      </c>
      <c r="D209" s="1">
        <v>2.5520833333333333E-3</v>
      </c>
      <c r="E209" s="1">
        <v>3.4201388888888892E-3</v>
      </c>
      <c r="F209" s="1">
        <v>4.293981481481482E-3</v>
      </c>
      <c r="G209" s="1">
        <v>5.1967592592592586E-3</v>
      </c>
      <c r="H209" s="1">
        <v>7.0196759259259257E-3</v>
      </c>
      <c r="I209" s="1">
        <v>8.8310185185185193E-3</v>
      </c>
      <c r="J209" s="1">
        <v>1.4214843749999999E-2</v>
      </c>
      <c r="L209" s="1"/>
    </row>
    <row r="210" spans="1:12" x14ac:dyDescent="0.25">
      <c r="A210" s="1">
        <v>2.2453703703703708E-2</v>
      </c>
      <c r="B210" s="1">
        <v>8.449074074074075E-4</v>
      </c>
      <c r="C210" s="1">
        <v>1.689814814814815E-3</v>
      </c>
      <c r="D210" s="1">
        <v>2.5578703703703705E-3</v>
      </c>
      <c r="E210" s="1">
        <v>3.425925925925926E-3</v>
      </c>
      <c r="F210" s="1">
        <v>4.3055555555555555E-3</v>
      </c>
      <c r="G210" s="1">
        <v>5.208333333333333E-3</v>
      </c>
      <c r="H210" s="1">
        <v>7.037037037037037E-3</v>
      </c>
      <c r="I210" s="1">
        <v>8.8541666666666664E-3</v>
      </c>
      <c r="J210" s="1">
        <v>1.4249999999999999E-2</v>
      </c>
      <c r="L210" s="1"/>
    </row>
    <row r="211" spans="1:12" x14ac:dyDescent="0.25">
      <c r="A211" s="1">
        <v>2.251157407407408E-2</v>
      </c>
      <c r="B211" s="1">
        <v>8.4780092592592611E-4</v>
      </c>
      <c r="C211" s="1">
        <v>1.6956018518518522E-3</v>
      </c>
      <c r="D211" s="1">
        <v>2.5636574074074077E-3</v>
      </c>
      <c r="E211" s="1">
        <v>3.4375000000000005E-3</v>
      </c>
      <c r="F211" s="1">
        <v>4.3171296296296291E-3</v>
      </c>
      <c r="G211" s="1">
        <v>5.2256944444444443E-3</v>
      </c>
      <c r="H211" s="1">
        <v>7.060185185185185E-3</v>
      </c>
      <c r="I211" s="1">
        <v>8.8831018518518521E-3</v>
      </c>
      <c r="J211" s="1">
        <v>1.4296874999999999E-2</v>
      </c>
      <c r="L211" s="1"/>
    </row>
    <row r="212" spans="1:12" x14ac:dyDescent="0.25">
      <c r="A212" s="1">
        <v>2.2569444444444444E-2</v>
      </c>
      <c r="B212" s="1">
        <v>8.5069444444444461E-4</v>
      </c>
      <c r="C212" s="1">
        <v>1.7013888888888892E-3</v>
      </c>
      <c r="D212" s="1">
        <v>2.5694444444444445E-3</v>
      </c>
      <c r="E212" s="1">
        <v>3.4490740740740745E-3</v>
      </c>
      <c r="F212" s="1">
        <v>4.3287037037037035E-3</v>
      </c>
      <c r="G212" s="1">
        <v>5.2430555555555555E-3</v>
      </c>
      <c r="H212" s="1">
        <v>7.083333333333333E-3</v>
      </c>
      <c r="I212" s="1">
        <v>8.9120370370370378E-3</v>
      </c>
      <c r="J212" s="1">
        <v>1.4343749999999999E-2</v>
      </c>
      <c r="L212" s="1"/>
    </row>
    <row r="213" spans="1:12" x14ac:dyDescent="0.25">
      <c r="A213" s="1">
        <v>2.2627314814814815E-2</v>
      </c>
      <c r="B213" s="1">
        <v>8.5358796296296311E-4</v>
      </c>
      <c r="C213" s="1">
        <v>1.7071759259259262E-3</v>
      </c>
      <c r="D213" s="1">
        <v>2.5810185185185185E-3</v>
      </c>
      <c r="E213" s="1">
        <v>3.4548611111111117E-3</v>
      </c>
      <c r="F213" s="1">
        <v>4.340277777777778E-3</v>
      </c>
      <c r="G213" s="1">
        <v>5.2546296296296299E-3</v>
      </c>
      <c r="H213" s="1">
        <v>7.1006944444444442E-3</v>
      </c>
      <c r="I213" s="1">
        <v>8.9351851851851849E-3</v>
      </c>
      <c r="J213" s="1">
        <v>1.4378906249999998E-2</v>
      </c>
      <c r="L213" s="1"/>
    </row>
    <row r="214" spans="1:12" x14ac:dyDescent="0.25">
      <c r="A214" s="1">
        <v>2.2685185185185183E-2</v>
      </c>
      <c r="B214" s="1">
        <v>8.564814814814815E-4</v>
      </c>
      <c r="C214" s="1">
        <v>1.712962962962963E-3</v>
      </c>
      <c r="D214" s="1">
        <v>2.5925925925925925E-3</v>
      </c>
      <c r="E214" s="1">
        <v>3.4606481481481485E-3</v>
      </c>
      <c r="F214" s="1">
        <v>4.3518518518518515E-3</v>
      </c>
      <c r="G214" s="1">
        <v>5.2662037037037035E-3</v>
      </c>
      <c r="H214" s="1">
        <v>7.1180555555555554E-3</v>
      </c>
      <c r="I214" s="1">
        <v>8.9583333333333338E-3</v>
      </c>
      <c r="J214" s="1">
        <v>1.44140625E-2</v>
      </c>
      <c r="L214" s="1"/>
    </row>
    <row r="215" spans="1:12" x14ac:dyDescent="0.25">
      <c r="A215" s="1">
        <v>2.2743055555555555E-2</v>
      </c>
      <c r="B215" s="1">
        <v>8.5937500000000011E-4</v>
      </c>
      <c r="C215" s="1">
        <v>1.7187500000000002E-3</v>
      </c>
      <c r="D215" s="1">
        <v>2.5983796296296293E-3</v>
      </c>
      <c r="E215" s="1">
        <v>3.472222222222222E-3</v>
      </c>
      <c r="F215" s="1">
        <v>4.3634259259259251E-3</v>
      </c>
      <c r="G215" s="1">
        <v>5.2835648148148139E-3</v>
      </c>
      <c r="H215" s="1">
        <v>7.1354166666666666E-3</v>
      </c>
      <c r="I215" s="1">
        <v>8.9814814814814826E-3</v>
      </c>
      <c r="J215" s="1">
        <v>1.4449218749999999E-2</v>
      </c>
      <c r="L215" s="1"/>
    </row>
    <row r="216" spans="1:12" x14ac:dyDescent="0.25">
      <c r="A216" s="1">
        <v>2.2800925925925929E-2</v>
      </c>
      <c r="B216" s="1">
        <v>8.6226851851851861E-4</v>
      </c>
      <c r="C216" s="1">
        <v>1.7245370370370372E-3</v>
      </c>
      <c r="D216" s="1">
        <v>2.6041666666666665E-3</v>
      </c>
      <c r="E216" s="1">
        <v>3.483796296296296E-3</v>
      </c>
      <c r="F216" s="1">
        <v>4.3749999999999995E-3</v>
      </c>
      <c r="G216" s="1">
        <v>5.3009259259259251E-3</v>
      </c>
      <c r="H216" s="1">
        <v>7.1527777777777787E-3</v>
      </c>
      <c r="I216" s="1">
        <v>9.0046296296296298E-3</v>
      </c>
      <c r="J216" s="1">
        <v>1.4484375000000001E-2</v>
      </c>
      <c r="L216" s="1"/>
    </row>
    <row r="217" spans="1:12" x14ac:dyDescent="0.25">
      <c r="A217" s="1">
        <v>2.2858796296296301E-2</v>
      </c>
      <c r="B217" s="1">
        <v>8.6226851851851861E-4</v>
      </c>
      <c r="C217" s="1">
        <v>1.7245370370370372E-3</v>
      </c>
      <c r="D217" s="1">
        <v>2.6099537037037037E-3</v>
      </c>
      <c r="E217" s="1">
        <v>3.49537037037037E-3</v>
      </c>
      <c r="F217" s="1">
        <v>4.386574074074074E-3</v>
      </c>
      <c r="G217" s="1">
        <v>5.3124999999999995E-3</v>
      </c>
      <c r="H217" s="1">
        <v>7.1701388888888891E-3</v>
      </c>
      <c r="I217" s="1">
        <v>9.0277777777777769E-3</v>
      </c>
      <c r="J217" s="1">
        <v>1.451953125E-2</v>
      </c>
      <c r="L217" s="1"/>
    </row>
    <row r="218" spans="1:12" x14ac:dyDescent="0.25">
      <c r="A218" s="1">
        <v>2.2916666666666669E-2</v>
      </c>
      <c r="B218" s="1">
        <v>8.6226851851851861E-4</v>
      </c>
      <c r="C218" s="1">
        <v>1.7245370370370372E-3</v>
      </c>
      <c r="D218" s="1">
        <v>2.615740740740741E-3</v>
      </c>
      <c r="E218" s="1">
        <v>3.5069444444444445E-3</v>
      </c>
      <c r="F218" s="1">
        <v>4.3981481481481484E-3</v>
      </c>
      <c r="G218" s="1">
        <v>5.3240740740740748E-3</v>
      </c>
      <c r="H218" s="1">
        <v>7.1874999999999994E-3</v>
      </c>
      <c r="I218" s="1">
        <v>9.0509259259259258E-3</v>
      </c>
      <c r="J218" s="1">
        <v>1.4554687499999998E-2</v>
      </c>
      <c r="L218" s="1"/>
    </row>
    <row r="219" spans="1:12" x14ac:dyDescent="0.25">
      <c r="A219" s="1">
        <v>2.297453703703704E-2</v>
      </c>
      <c r="B219" s="1">
        <v>8.6516203703703711E-4</v>
      </c>
      <c r="C219" s="1">
        <v>1.7303240740740742E-3</v>
      </c>
      <c r="D219" s="1">
        <v>2.6215277777777782E-3</v>
      </c>
      <c r="E219" s="1">
        <v>3.5127314814814813E-3</v>
      </c>
      <c r="F219" s="1">
        <v>4.409722222222222E-3</v>
      </c>
      <c r="G219" s="1">
        <v>5.3356481481481484E-3</v>
      </c>
      <c r="H219" s="1">
        <v>7.2048611111111115E-3</v>
      </c>
      <c r="I219" s="1">
        <v>9.0740740740740747E-3</v>
      </c>
      <c r="J219" s="1">
        <v>1.458984375E-2</v>
      </c>
      <c r="L219" s="1"/>
    </row>
    <row r="220" spans="1:12" x14ac:dyDescent="0.25">
      <c r="A220" s="1">
        <v>2.3032407407407404E-2</v>
      </c>
      <c r="B220" s="1">
        <v>8.6805555555555551E-4</v>
      </c>
      <c r="C220" s="1">
        <v>1.736111111111111E-3</v>
      </c>
      <c r="D220" s="1">
        <v>2.627314814814815E-3</v>
      </c>
      <c r="E220" s="1">
        <v>3.5185185185185185E-3</v>
      </c>
      <c r="F220" s="1">
        <v>4.4212962962962956E-3</v>
      </c>
      <c r="G220" s="1">
        <v>5.347222222222222E-3</v>
      </c>
      <c r="H220" s="1">
        <v>7.2222222222222228E-3</v>
      </c>
      <c r="I220" s="1">
        <v>9.0972222222222218E-3</v>
      </c>
      <c r="J220" s="1">
        <v>1.4625000000000001E-2</v>
      </c>
      <c r="L220" s="1"/>
    </row>
    <row r="221" spans="1:12" x14ac:dyDescent="0.25">
      <c r="A221" s="1">
        <v>2.3090277777777776E-2</v>
      </c>
      <c r="B221" s="1">
        <v>8.7094907407407412E-4</v>
      </c>
      <c r="C221" s="1">
        <v>1.7418981481481482E-3</v>
      </c>
      <c r="D221" s="1">
        <v>2.6331018518518517E-3</v>
      </c>
      <c r="E221" s="1">
        <v>3.5300925925925925E-3</v>
      </c>
      <c r="F221" s="1">
        <v>4.43287037037037E-3</v>
      </c>
      <c r="G221" s="1">
        <v>5.3645833333333341E-3</v>
      </c>
      <c r="H221" s="1">
        <v>7.2453703703703708E-3</v>
      </c>
      <c r="I221" s="1">
        <v>9.120370370370369E-3</v>
      </c>
      <c r="J221" s="1">
        <v>1.4671875000000001E-2</v>
      </c>
      <c r="L221" s="1"/>
    </row>
    <row r="222" spans="1:12" x14ac:dyDescent="0.25">
      <c r="A222" s="1">
        <v>2.314814814814815E-2</v>
      </c>
      <c r="B222" s="1">
        <v>8.7384259259259262E-4</v>
      </c>
      <c r="C222" s="1">
        <v>1.7476851851851852E-3</v>
      </c>
      <c r="D222" s="1">
        <v>2.6388888888888885E-3</v>
      </c>
      <c r="E222" s="1">
        <v>3.5416666666666665E-3</v>
      </c>
      <c r="F222" s="1">
        <v>4.4444444444444444E-3</v>
      </c>
      <c r="G222" s="1">
        <v>5.3819444444444453E-3</v>
      </c>
      <c r="H222" s="1">
        <v>7.2685185185185188E-3</v>
      </c>
      <c r="I222" s="1">
        <v>9.1435185185185178E-3</v>
      </c>
      <c r="J222" s="1">
        <v>1.4718749999999999E-2</v>
      </c>
      <c r="L222" s="1"/>
    </row>
    <row r="223" spans="1:12" x14ac:dyDescent="0.25">
      <c r="A223" s="1">
        <v>2.3206018518518522E-2</v>
      </c>
      <c r="B223" s="1">
        <v>8.7673611111111112E-4</v>
      </c>
      <c r="C223" s="1">
        <v>1.7534722222222222E-3</v>
      </c>
      <c r="D223" s="1">
        <v>2.650462962962963E-3</v>
      </c>
      <c r="E223" s="1">
        <v>3.5474537037037037E-3</v>
      </c>
      <c r="F223" s="1">
        <v>4.4560185185185189E-3</v>
      </c>
      <c r="G223" s="1">
        <v>5.3935185185185188E-3</v>
      </c>
      <c r="H223" s="1">
        <v>7.28587962962963E-3</v>
      </c>
      <c r="I223" s="1">
        <v>9.1666666666666667E-3</v>
      </c>
      <c r="J223" s="1">
        <v>1.4753906250000001E-2</v>
      </c>
      <c r="L223" s="1"/>
    </row>
    <row r="224" spans="1:12" x14ac:dyDescent="0.25">
      <c r="A224" s="1">
        <v>2.326388888888889E-2</v>
      </c>
      <c r="B224" s="1">
        <v>8.7962962962962962E-4</v>
      </c>
      <c r="C224" s="1">
        <v>1.7592592592592592E-3</v>
      </c>
      <c r="D224" s="1">
        <v>2.6620370370370374E-3</v>
      </c>
      <c r="E224" s="1">
        <v>3.5532407407407405E-3</v>
      </c>
      <c r="F224" s="1">
        <v>4.4675925925925933E-3</v>
      </c>
      <c r="G224" s="1">
        <v>5.4050925925925924E-3</v>
      </c>
      <c r="H224" s="1">
        <v>7.3032407407407412E-3</v>
      </c>
      <c r="I224" s="1">
        <v>9.1898148148148139E-3</v>
      </c>
      <c r="J224" s="1">
        <v>1.47890625E-2</v>
      </c>
      <c r="L224" s="1"/>
    </row>
    <row r="225" spans="1:12" x14ac:dyDescent="0.25">
      <c r="A225" s="1">
        <v>2.3321759259259261E-2</v>
      </c>
      <c r="B225" s="1">
        <v>8.8252314814814812E-4</v>
      </c>
      <c r="C225" s="1">
        <v>1.7650462962962962E-3</v>
      </c>
      <c r="D225" s="1">
        <v>2.6678240740740742E-3</v>
      </c>
      <c r="E225" s="1">
        <v>3.5648148148148149E-3</v>
      </c>
      <c r="F225" s="1">
        <v>4.4791666666666669E-3</v>
      </c>
      <c r="G225" s="1">
        <v>5.4224537037037036E-3</v>
      </c>
      <c r="H225" s="1">
        <v>7.3206018518518524E-3</v>
      </c>
      <c r="I225" s="1">
        <v>9.2129629629629627E-3</v>
      </c>
      <c r="J225" s="1">
        <v>1.482421875E-2</v>
      </c>
      <c r="L225" s="1"/>
    </row>
    <row r="226" spans="1:12" x14ac:dyDescent="0.25">
      <c r="A226" s="1">
        <v>2.3379629629629629E-2</v>
      </c>
      <c r="B226" s="1">
        <v>8.8541666666666662E-4</v>
      </c>
      <c r="C226" s="1">
        <v>1.7708333333333332E-3</v>
      </c>
      <c r="D226" s="1">
        <v>2.673611111111111E-3</v>
      </c>
      <c r="E226" s="1">
        <v>3.5763888888888894E-3</v>
      </c>
      <c r="F226" s="1">
        <v>4.4907407407407405E-3</v>
      </c>
      <c r="G226" s="1">
        <v>5.4398148148148149E-3</v>
      </c>
      <c r="H226" s="1">
        <v>7.3379629629629628E-3</v>
      </c>
      <c r="I226" s="1">
        <v>9.2361111111111116E-3</v>
      </c>
      <c r="J226" s="1">
        <v>1.4859374999999999E-2</v>
      </c>
      <c r="L226" s="1"/>
    </row>
    <row r="227" spans="1:12" x14ac:dyDescent="0.25">
      <c r="A227" s="1">
        <v>2.34375E-2</v>
      </c>
      <c r="B227" s="1">
        <v>8.8541666666666662E-4</v>
      </c>
      <c r="C227" s="1">
        <v>1.7708333333333332E-3</v>
      </c>
      <c r="D227" s="1">
        <v>2.6793981481481478E-3</v>
      </c>
      <c r="E227" s="1">
        <v>3.5879629629629629E-3</v>
      </c>
      <c r="F227" s="1">
        <v>4.5023148148148149E-3</v>
      </c>
      <c r="G227" s="1">
        <v>5.4513888888888893E-3</v>
      </c>
      <c r="H227" s="1">
        <v>7.3553240740740749E-3</v>
      </c>
      <c r="I227" s="1">
        <v>9.2592592592592587E-3</v>
      </c>
      <c r="J227" s="1">
        <v>1.4894531250000001E-2</v>
      </c>
      <c r="L227" s="1"/>
    </row>
    <row r="228" spans="1:12" x14ac:dyDescent="0.25">
      <c r="A228" s="1">
        <v>2.3495370370370371E-2</v>
      </c>
      <c r="B228" s="1">
        <v>8.8541666666666662E-4</v>
      </c>
      <c r="C228" s="1">
        <v>1.7708333333333332E-3</v>
      </c>
      <c r="D228" s="1">
        <v>2.685185185185185E-3</v>
      </c>
      <c r="E228" s="1">
        <v>3.5995370370370369E-3</v>
      </c>
      <c r="F228" s="1">
        <v>4.5138888888888893E-3</v>
      </c>
      <c r="G228" s="1">
        <v>5.4629629629629637E-3</v>
      </c>
      <c r="H228" s="1">
        <v>7.3726851851851861E-3</v>
      </c>
      <c r="I228" s="1">
        <v>9.2824074074074076E-3</v>
      </c>
      <c r="J228" s="1">
        <v>1.4929687500000002E-2</v>
      </c>
      <c r="L228" s="1"/>
    </row>
    <row r="229" spans="1:12" x14ac:dyDescent="0.25">
      <c r="A229" s="1">
        <v>2.3553240740740743E-2</v>
      </c>
      <c r="B229" s="1">
        <v>8.8831018518518512E-4</v>
      </c>
      <c r="C229" s="1">
        <v>1.7766203703703702E-3</v>
      </c>
      <c r="D229" s="1">
        <v>2.6909722222222222E-3</v>
      </c>
      <c r="E229" s="1">
        <v>3.6053240740740742E-3</v>
      </c>
      <c r="F229" s="1">
        <v>4.5254629629629629E-3</v>
      </c>
      <c r="G229" s="1">
        <v>5.4745370370370382E-3</v>
      </c>
      <c r="H229" s="1">
        <v>7.3958333333333341E-3</v>
      </c>
      <c r="I229" s="1">
        <v>9.3055555555555565E-3</v>
      </c>
      <c r="J229" s="1">
        <v>1.49765625E-2</v>
      </c>
      <c r="L229" s="1"/>
    </row>
    <row r="230" spans="1:12" x14ac:dyDescent="0.25">
      <c r="A230" s="1">
        <v>2.361111111111111E-2</v>
      </c>
      <c r="B230" s="1">
        <v>8.9120370370370362E-4</v>
      </c>
      <c r="C230" s="1">
        <v>1.7824074074074072E-3</v>
      </c>
      <c r="D230" s="1">
        <v>2.6967592592592594E-3</v>
      </c>
      <c r="E230" s="1">
        <v>3.6111111111111114E-3</v>
      </c>
      <c r="F230" s="1">
        <v>4.5370370370370365E-3</v>
      </c>
      <c r="G230" s="1">
        <v>5.4861111111111117E-3</v>
      </c>
      <c r="H230" s="1">
        <v>7.4189814814814813E-3</v>
      </c>
      <c r="I230" s="1">
        <v>9.3287037037037036E-3</v>
      </c>
      <c r="J230" s="1">
        <v>1.5023437499999999E-2</v>
      </c>
      <c r="L230" s="1"/>
    </row>
    <row r="231" spans="1:12" x14ac:dyDescent="0.25">
      <c r="A231" s="1">
        <v>2.3668981481481482E-2</v>
      </c>
      <c r="B231" s="1">
        <v>8.9409722222222212E-4</v>
      </c>
      <c r="C231" s="1">
        <v>1.7881944444444442E-3</v>
      </c>
      <c r="D231" s="1">
        <v>2.7025462962962966E-3</v>
      </c>
      <c r="E231" s="1">
        <v>3.6226851851851854E-3</v>
      </c>
      <c r="F231" s="1">
        <v>4.5486111111111109E-3</v>
      </c>
      <c r="G231" s="1">
        <v>5.5034722222222221E-3</v>
      </c>
      <c r="H231" s="1">
        <v>7.4363425925925916E-3</v>
      </c>
      <c r="I231" s="1">
        <v>9.3518518518518508E-3</v>
      </c>
      <c r="J231" s="1">
        <v>1.5058593749999998E-2</v>
      </c>
      <c r="L231" s="1"/>
    </row>
    <row r="232" spans="1:12" x14ac:dyDescent="0.25">
      <c r="A232" s="1">
        <v>2.372685185185185E-2</v>
      </c>
      <c r="B232" s="1">
        <v>8.9699074074074073E-4</v>
      </c>
      <c r="C232" s="1">
        <v>1.7939814814814815E-3</v>
      </c>
      <c r="D232" s="1">
        <v>2.7083333333333334E-3</v>
      </c>
      <c r="E232" s="1">
        <v>3.6342592592592594E-3</v>
      </c>
      <c r="F232" s="1">
        <v>4.5601851851851853E-3</v>
      </c>
      <c r="G232" s="1">
        <v>5.5208333333333333E-3</v>
      </c>
      <c r="H232" s="1">
        <v>7.4537037037037028E-3</v>
      </c>
      <c r="I232" s="1">
        <v>9.3749999999999997E-3</v>
      </c>
      <c r="J232" s="1">
        <v>1.5093749999999998E-2</v>
      </c>
      <c r="L232" s="1"/>
    </row>
    <row r="233" spans="1:12" x14ac:dyDescent="0.25">
      <c r="A233" s="1">
        <v>2.3784722222222221E-2</v>
      </c>
      <c r="B233" s="1">
        <v>8.9988425925925934E-4</v>
      </c>
      <c r="C233" s="1">
        <v>1.7997685185185187E-3</v>
      </c>
      <c r="D233" s="1">
        <v>2.7199074074074079E-3</v>
      </c>
      <c r="E233" s="1">
        <v>3.6458333333333334E-3</v>
      </c>
      <c r="F233" s="1">
        <v>4.5717592592592598E-3</v>
      </c>
      <c r="G233" s="1">
        <v>5.5324074074074078E-3</v>
      </c>
      <c r="H233" s="1">
        <v>7.4710648148148141E-3</v>
      </c>
      <c r="I233" s="1">
        <v>9.3981481481481485E-3</v>
      </c>
      <c r="J233" s="1">
        <v>1.5128906249999997E-2</v>
      </c>
      <c r="L233" s="1"/>
    </row>
    <row r="234" spans="1:12" x14ac:dyDescent="0.25">
      <c r="A234" s="1">
        <v>2.3842592592592596E-2</v>
      </c>
      <c r="B234" s="1">
        <v>9.0277777777777784E-4</v>
      </c>
      <c r="C234" s="1">
        <v>1.8055555555555557E-3</v>
      </c>
      <c r="D234" s="1">
        <v>2.7314814814814819E-3</v>
      </c>
      <c r="E234" s="1">
        <v>3.6574074074074074E-3</v>
      </c>
      <c r="F234" s="1">
        <v>4.5833333333333334E-3</v>
      </c>
      <c r="G234" s="1">
        <v>5.5439814814814822E-3</v>
      </c>
      <c r="H234" s="1">
        <v>7.4884259259259262E-3</v>
      </c>
      <c r="I234" s="1">
        <v>9.4212962962962957E-3</v>
      </c>
      <c r="J234" s="1">
        <v>1.51640625E-2</v>
      </c>
      <c r="L234" s="1"/>
    </row>
    <row r="235" spans="1:12" x14ac:dyDescent="0.25">
      <c r="A235" s="1">
        <v>2.3900462962962967E-2</v>
      </c>
      <c r="B235" s="1">
        <v>9.0567129629629635E-4</v>
      </c>
      <c r="C235" s="1">
        <v>1.8113425925925927E-3</v>
      </c>
      <c r="D235" s="1">
        <v>2.7372685185185191E-3</v>
      </c>
      <c r="E235" s="1">
        <v>3.6631944444444446E-3</v>
      </c>
      <c r="F235" s="1">
        <v>4.5949074074074069E-3</v>
      </c>
      <c r="G235" s="1">
        <v>5.5613425925925934E-3</v>
      </c>
      <c r="H235" s="1">
        <v>7.5057870370370365E-3</v>
      </c>
      <c r="I235" s="1">
        <v>9.4444444444444428E-3</v>
      </c>
      <c r="J235" s="1">
        <v>1.5199218749999998E-2</v>
      </c>
      <c r="L235" s="1"/>
    </row>
    <row r="236" spans="1:12" x14ac:dyDescent="0.25">
      <c r="A236" s="1">
        <v>2.3958333333333331E-2</v>
      </c>
      <c r="B236" s="1">
        <v>9.0856481481481485E-4</v>
      </c>
      <c r="C236" s="1">
        <v>1.8171296296296297E-3</v>
      </c>
      <c r="D236" s="1">
        <v>2.7430555555555559E-3</v>
      </c>
      <c r="E236" s="1">
        <v>3.6689814814814814E-3</v>
      </c>
      <c r="F236" s="1">
        <v>4.6064814814814814E-3</v>
      </c>
      <c r="G236" s="1">
        <v>5.5787037037037038E-3</v>
      </c>
      <c r="H236" s="1">
        <v>7.5231481481481477E-3</v>
      </c>
      <c r="I236" s="1">
        <v>9.4675925925925917E-3</v>
      </c>
      <c r="J236" s="1">
        <v>1.5234374999999998E-2</v>
      </c>
      <c r="L236" s="1"/>
    </row>
    <row r="237" spans="1:12" x14ac:dyDescent="0.25">
      <c r="A237" s="1">
        <v>2.4016203703703703E-2</v>
      </c>
      <c r="B237" s="1">
        <v>9.0856481481481485E-4</v>
      </c>
      <c r="C237" s="1">
        <v>1.8171296296296297E-3</v>
      </c>
      <c r="D237" s="1">
        <v>2.7488425925925927E-3</v>
      </c>
      <c r="E237" s="1">
        <v>3.6805555555555558E-3</v>
      </c>
      <c r="F237" s="1">
        <v>4.6180555555555558E-3</v>
      </c>
      <c r="G237" s="1">
        <v>5.5902777777777773E-3</v>
      </c>
      <c r="H237" s="1">
        <v>7.540509259259259E-3</v>
      </c>
      <c r="I237" s="1">
        <v>9.4907407407407406E-3</v>
      </c>
      <c r="J237" s="1">
        <v>1.5269531249999999E-2</v>
      </c>
      <c r="L237" s="1"/>
    </row>
    <row r="238" spans="1:12" x14ac:dyDescent="0.25">
      <c r="A238" s="1">
        <v>2.4074074074074071E-2</v>
      </c>
      <c r="B238" s="1">
        <v>9.0856481481481485E-4</v>
      </c>
      <c r="C238" s="1">
        <v>1.8171296296296297E-3</v>
      </c>
      <c r="D238" s="1">
        <v>2.7546296296296294E-3</v>
      </c>
      <c r="E238" s="1">
        <v>3.6921296296296298E-3</v>
      </c>
      <c r="F238" s="1">
        <v>4.6296296296296302E-3</v>
      </c>
      <c r="G238" s="1">
        <v>5.6018518518518518E-3</v>
      </c>
      <c r="H238" s="1">
        <v>7.5578703703703702E-3</v>
      </c>
      <c r="I238" s="1">
        <v>9.5138888888888894E-3</v>
      </c>
      <c r="J238" s="1">
        <v>1.5304687499999999E-2</v>
      </c>
      <c r="L238" s="1"/>
    </row>
    <row r="239" spans="1:12" x14ac:dyDescent="0.25">
      <c r="A239" s="1">
        <v>2.4131944444444442E-2</v>
      </c>
      <c r="B239" s="1">
        <v>9.1145833333333335E-4</v>
      </c>
      <c r="C239" s="1">
        <v>1.8229166666666667E-3</v>
      </c>
      <c r="D239" s="1">
        <v>2.7604166666666662E-3</v>
      </c>
      <c r="E239" s="1">
        <v>3.6979166666666666E-3</v>
      </c>
      <c r="F239" s="1">
        <v>4.6412037037037038E-3</v>
      </c>
      <c r="G239" s="1">
        <v>5.619212962962963E-3</v>
      </c>
      <c r="H239" s="1">
        <v>7.5810185185185182E-3</v>
      </c>
      <c r="I239" s="1">
        <v>9.5370370370370383E-3</v>
      </c>
      <c r="J239" s="1">
        <v>1.5351562499999999E-2</v>
      </c>
      <c r="L239" s="1"/>
    </row>
    <row r="240" spans="1:12" x14ac:dyDescent="0.25">
      <c r="A240" s="1">
        <v>2.4189814814814817E-2</v>
      </c>
      <c r="B240" s="1">
        <v>9.1435185185185185E-4</v>
      </c>
      <c r="C240" s="1">
        <v>1.8287037037037037E-3</v>
      </c>
      <c r="D240" s="1">
        <v>2.7662037037037034E-3</v>
      </c>
      <c r="E240" s="1">
        <v>3.7037037037037034E-3</v>
      </c>
      <c r="F240" s="1">
        <v>4.6527777777777774E-3</v>
      </c>
      <c r="G240" s="1">
        <v>5.6365740740740742E-3</v>
      </c>
      <c r="H240" s="1">
        <v>7.6041666666666662E-3</v>
      </c>
      <c r="I240" s="1">
        <v>9.5601851851851855E-3</v>
      </c>
      <c r="J240" s="1">
        <v>1.5398437499999999E-2</v>
      </c>
      <c r="L240" s="1"/>
    </row>
    <row r="241" spans="1:12" x14ac:dyDescent="0.25">
      <c r="A241" s="1">
        <v>2.4247685185185188E-2</v>
      </c>
      <c r="B241" s="1">
        <v>9.1724537037037035E-4</v>
      </c>
      <c r="C241" s="1">
        <v>1.8344907407407407E-3</v>
      </c>
      <c r="D241" s="1">
        <v>2.7719907407407407E-3</v>
      </c>
      <c r="E241" s="1">
        <v>3.7152777777777774E-3</v>
      </c>
      <c r="F241" s="1">
        <v>4.6643518518518518E-3</v>
      </c>
      <c r="G241" s="1">
        <v>5.6481481481481487E-3</v>
      </c>
      <c r="H241" s="1">
        <v>7.6215277777777774E-3</v>
      </c>
      <c r="I241" s="1">
        <v>9.5833333333333326E-3</v>
      </c>
      <c r="J241" s="1">
        <v>1.5433593749999999E-2</v>
      </c>
      <c r="L241" s="1"/>
    </row>
    <row r="242" spans="1:12" x14ac:dyDescent="0.25">
      <c r="A242" s="1">
        <v>2.4305555555555556E-2</v>
      </c>
      <c r="B242" s="1">
        <v>9.2013888888888885E-4</v>
      </c>
      <c r="C242" s="1">
        <v>1.8402777777777777E-3</v>
      </c>
      <c r="D242" s="1">
        <v>2.7777777777777779E-3</v>
      </c>
      <c r="E242" s="1">
        <v>3.7268518518518514E-3</v>
      </c>
      <c r="F242" s="1">
        <v>4.6759259259259263E-3</v>
      </c>
      <c r="G242" s="1">
        <v>5.6597222222222222E-3</v>
      </c>
      <c r="H242" s="1">
        <v>7.6388888888888886E-3</v>
      </c>
      <c r="I242" s="1">
        <v>9.6064814814814815E-3</v>
      </c>
      <c r="J242" s="1">
        <v>1.5468749999999998E-2</v>
      </c>
      <c r="L242" s="1"/>
    </row>
    <row r="243" spans="1:12" x14ac:dyDescent="0.25">
      <c r="A243" s="1">
        <v>2.4363425925925927E-2</v>
      </c>
      <c r="B243" s="1">
        <v>9.2303240740740735E-4</v>
      </c>
      <c r="C243" s="1">
        <v>1.8460648148148147E-3</v>
      </c>
      <c r="D243" s="1">
        <v>2.7893518518518519E-3</v>
      </c>
      <c r="E243" s="1">
        <v>3.7384259259259259E-3</v>
      </c>
      <c r="F243" s="1">
        <v>4.6875000000000007E-3</v>
      </c>
      <c r="G243" s="1">
        <v>5.6712962962962958E-3</v>
      </c>
      <c r="H243" s="1">
        <v>7.6562499999999999E-3</v>
      </c>
      <c r="I243" s="1">
        <v>9.6296296296296303E-3</v>
      </c>
      <c r="J243" s="1">
        <v>1.5503906249999999E-2</v>
      </c>
      <c r="L243" s="1"/>
    </row>
    <row r="244" spans="1:12" x14ac:dyDescent="0.25">
      <c r="A244" s="1">
        <v>2.4421296296296292E-2</v>
      </c>
      <c r="B244" s="1">
        <v>9.2592592592592585E-4</v>
      </c>
      <c r="C244" s="1">
        <v>1.8518518518518517E-3</v>
      </c>
      <c r="D244" s="1">
        <v>2.8009259259259259E-3</v>
      </c>
      <c r="E244" s="1">
        <v>3.7500000000000003E-3</v>
      </c>
      <c r="F244" s="1">
        <v>4.6990740740740743E-3</v>
      </c>
      <c r="G244" s="1">
        <v>5.6828703703703702E-3</v>
      </c>
      <c r="H244" s="1">
        <v>7.6736111111111111E-3</v>
      </c>
      <c r="I244" s="1">
        <v>9.6527777777777775E-3</v>
      </c>
      <c r="J244" s="1">
        <v>1.5539062499999999E-2</v>
      </c>
      <c r="L244" s="1"/>
    </row>
    <row r="245" spans="1:12" x14ac:dyDescent="0.25">
      <c r="A245" s="1">
        <v>2.4479166666666663E-2</v>
      </c>
      <c r="B245" s="1">
        <v>9.2881944444444446E-4</v>
      </c>
      <c r="C245" s="1">
        <v>1.8576388888888889E-3</v>
      </c>
      <c r="D245" s="1">
        <v>2.8067129629629627E-3</v>
      </c>
      <c r="E245" s="1">
        <v>3.7557870370370371E-3</v>
      </c>
      <c r="F245" s="1">
        <v>4.7106481481481478E-3</v>
      </c>
      <c r="G245" s="1">
        <v>5.7002314814814815E-3</v>
      </c>
      <c r="H245" s="1">
        <v>7.6909722222222223E-3</v>
      </c>
      <c r="I245" s="1">
        <v>9.6759259259259246E-3</v>
      </c>
      <c r="J245" s="1">
        <v>1.5574218749999999E-2</v>
      </c>
      <c r="L245" s="1"/>
    </row>
    <row r="246" spans="1:12" x14ac:dyDescent="0.25">
      <c r="A246" s="1">
        <v>2.4537037037037038E-2</v>
      </c>
      <c r="B246" s="1">
        <v>9.3171296296296307E-4</v>
      </c>
      <c r="C246" s="1">
        <v>1.8634259259259261E-3</v>
      </c>
      <c r="D246" s="1">
        <v>2.8124999999999995E-3</v>
      </c>
      <c r="E246" s="1">
        <v>3.7615740740740739E-3</v>
      </c>
      <c r="F246" s="1">
        <v>4.7222222222222223E-3</v>
      </c>
      <c r="G246" s="1">
        <v>5.7175925925925927E-3</v>
      </c>
      <c r="H246" s="1">
        <v>7.7083333333333335E-3</v>
      </c>
      <c r="I246" s="1">
        <v>9.6990740740740735E-3</v>
      </c>
      <c r="J246" s="1">
        <v>1.5609375E-2</v>
      </c>
      <c r="L246" s="1"/>
    </row>
    <row r="247" spans="1:12" x14ac:dyDescent="0.25">
      <c r="A247" s="1">
        <v>2.4594907407407409E-2</v>
      </c>
      <c r="B247" s="1">
        <v>9.3171296296296307E-4</v>
      </c>
      <c r="C247" s="1">
        <v>1.8634259259259261E-3</v>
      </c>
      <c r="D247" s="1">
        <v>2.8182870370370367E-3</v>
      </c>
      <c r="E247" s="1">
        <v>3.7731481481481479E-3</v>
      </c>
      <c r="F247" s="1">
        <v>4.7337962962962967E-3</v>
      </c>
      <c r="G247" s="1">
        <v>5.7291666666666671E-3</v>
      </c>
      <c r="H247" s="1">
        <v>7.7314814814814815E-3</v>
      </c>
      <c r="I247" s="1">
        <v>9.7222222222222224E-3</v>
      </c>
      <c r="J247" s="1">
        <v>1.565625E-2</v>
      </c>
      <c r="L247" s="1"/>
    </row>
    <row r="248" spans="1:12" x14ac:dyDescent="0.25">
      <c r="A248" s="1">
        <v>2.4652777777777777E-2</v>
      </c>
      <c r="B248" s="1">
        <v>9.3171296296296307E-4</v>
      </c>
      <c r="C248" s="1">
        <v>1.8634259259259261E-3</v>
      </c>
      <c r="D248" s="1">
        <v>2.8240740740740739E-3</v>
      </c>
      <c r="E248" s="1">
        <v>3.7847222222222223E-3</v>
      </c>
      <c r="F248" s="1">
        <v>4.7453703703703703E-3</v>
      </c>
      <c r="G248" s="1">
        <v>5.7407407407407416E-3</v>
      </c>
      <c r="H248" s="1">
        <v>7.7546296296296287E-3</v>
      </c>
      <c r="I248" s="1">
        <v>9.7453703703703713E-3</v>
      </c>
      <c r="J248" s="1">
        <v>1.5703124999999998E-2</v>
      </c>
      <c r="L248" s="1"/>
    </row>
    <row r="249" spans="1:12" x14ac:dyDescent="0.25">
      <c r="A249" s="1">
        <v>2.4710648148148148E-2</v>
      </c>
      <c r="B249" s="1">
        <v>9.3460648148148157E-4</v>
      </c>
      <c r="C249" s="1">
        <v>1.8692129629629631E-3</v>
      </c>
      <c r="D249" s="1">
        <v>2.8298611111111111E-3</v>
      </c>
      <c r="E249" s="1">
        <v>3.7905092592592591E-3</v>
      </c>
      <c r="F249" s="1">
        <v>4.7569444444444439E-3</v>
      </c>
      <c r="G249" s="1">
        <v>5.7581018518518519E-3</v>
      </c>
      <c r="H249" s="1">
        <v>7.7719907407407408E-3</v>
      </c>
      <c r="I249" s="1">
        <v>9.7685185185185184E-3</v>
      </c>
      <c r="J249" s="1">
        <v>1.573828125E-2</v>
      </c>
      <c r="L249" s="1"/>
    </row>
    <row r="250" spans="1:12" x14ac:dyDescent="0.25">
      <c r="A250" s="1">
        <v>2.476851851851852E-2</v>
      </c>
      <c r="B250" s="1">
        <v>9.3750000000000007E-4</v>
      </c>
      <c r="C250" s="1">
        <v>1.8750000000000001E-3</v>
      </c>
      <c r="D250" s="1">
        <v>2.8356481481481479E-3</v>
      </c>
      <c r="E250" s="1">
        <v>3.7962962962962963E-3</v>
      </c>
      <c r="F250" s="1">
        <v>4.7685185185185183E-3</v>
      </c>
      <c r="G250" s="1">
        <v>5.7754629629629623E-3</v>
      </c>
      <c r="H250" s="1">
        <v>7.789351851851852E-3</v>
      </c>
      <c r="I250" s="1">
        <v>9.7916666666666655E-3</v>
      </c>
      <c r="J250" s="1">
        <v>1.5773437500000001E-2</v>
      </c>
      <c r="L250" s="1"/>
    </row>
    <row r="251" spans="1:12" x14ac:dyDescent="0.25">
      <c r="A251" s="1">
        <v>2.4826388888888891E-2</v>
      </c>
      <c r="B251" s="1">
        <v>9.4039351851851857E-4</v>
      </c>
      <c r="C251" s="1">
        <v>1.8807870370370371E-3</v>
      </c>
      <c r="D251" s="1">
        <v>2.8414351851851847E-3</v>
      </c>
      <c r="E251" s="1">
        <v>3.8078703703703703E-3</v>
      </c>
      <c r="F251" s="1">
        <v>4.7800925925925927E-3</v>
      </c>
      <c r="G251" s="1">
        <v>5.7870370370370367E-3</v>
      </c>
      <c r="H251" s="1">
        <v>7.8067129629629632E-3</v>
      </c>
      <c r="I251" s="1">
        <v>9.8148148148148144E-3</v>
      </c>
      <c r="J251" s="1">
        <v>1.5808593749999999E-2</v>
      </c>
      <c r="L251" s="1"/>
    </row>
    <row r="252" spans="1:12" x14ac:dyDescent="0.25">
      <c r="A252" s="1">
        <v>2.4884259259259259E-2</v>
      </c>
      <c r="B252" s="1">
        <v>9.4328703703703708E-4</v>
      </c>
      <c r="C252" s="1">
        <v>1.8865740740740742E-3</v>
      </c>
      <c r="D252" s="1">
        <v>2.8472222222222219E-3</v>
      </c>
      <c r="E252" s="1">
        <v>3.8194444444444443E-3</v>
      </c>
      <c r="F252" s="1">
        <v>4.7916666666666672E-3</v>
      </c>
      <c r="G252" s="1">
        <v>5.7986111111111112E-3</v>
      </c>
      <c r="H252" s="1">
        <v>7.8240740740740753E-3</v>
      </c>
      <c r="I252" s="1">
        <v>9.8379629629629633E-3</v>
      </c>
      <c r="J252" s="1">
        <v>1.584375E-2</v>
      </c>
      <c r="L252" s="1"/>
    </row>
    <row r="253" spans="1:12" x14ac:dyDescent="0.25">
      <c r="A253" s="1">
        <v>2.494212962962963E-2</v>
      </c>
      <c r="B253" s="1">
        <v>9.4618055555555558E-4</v>
      </c>
      <c r="C253" s="1">
        <v>1.8923611111111112E-3</v>
      </c>
      <c r="D253" s="1">
        <v>2.8587962962962963E-3</v>
      </c>
      <c r="E253" s="1">
        <v>3.8310185185185183E-3</v>
      </c>
      <c r="F253" s="1">
        <v>4.8090277777777784E-3</v>
      </c>
      <c r="G253" s="1">
        <v>5.8101851851851856E-3</v>
      </c>
      <c r="H253" s="1">
        <v>7.8414351851851857E-3</v>
      </c>
      <c r="I253" s="1">
        <v>9.8611111111111104E-3</v>
      </c>
      <c r="J253" s="1">
        <v>1.5878906250000002E-2</v>
      </c>
      <c r="L253" s="1"/>
    </row>
    <row r="254" spans="1:12" x14ac:dyDescent="0.25">
      <c r="A254" s="1">
        <v>2.4999999999999998E-2</v>
      </c>
      <c r="B254" s="1">
        <v>9.4907407407407408E-4</v>
      </c>
      <c r="C254" s="1">
        <v>1.8981481481481482E-3</v>
      </c>
      <c r="D254" s="1">
        <v>2.8703703703703708E-3</v>
      </c>
      <c r="E254" s="1">
        <v>3.8425925925925923E-3</v>
      </c>
      <c r="F254" s="1">
        <v>4.8263888888888887E-3</v>
      </c>
      <c r="G254" s="1">
        <v>5.8217592592592592E-3</v>
      </c>
      <c r="H254" s="1">
        <v>7.858796296296296E-3</v>
      </c>
      <c r="I254" s="1">
        <v>9.8842592592592576E-3</v>
      </c>
      <c r="J254" s="1">
        <v>1.5914062499999999E-2</v>
      </c>
      <c r="L254" s="1"/>
    </row>
    <row r="255" spans="1:12" x14ac:dyDescent="0.25">
      <c r="A255" s="1">
        <v>2.5057870370370369E-2</v>
      </c>
      <c r="B255" s="1">
        <v>9.5196759259259258E-4</v>
      </c>
      <c r="C255" s="1">
        <v>1.9039351851851852E-3</v>
      </c>
      <c r="D255" s="1">
        <v>2.8761574074074076E-3</v>
      </c>
      <c r="E255" s="1">
        <v>3.8483796296296295E-3</v>
      </c>
      <c r="F255" s="1">
        <v>4.8379629629629623E-3</v>
      </c>
      <c r="G255" s="1">
        <v>5.8391203703703713E-3</v>
      </c>
      <c r="H255" s="1">
        <v>7.8761574074074081E-3</v>
      </c>
      <c r="I255" s="1">
        <v>9.9074074074074064E-3</v>
      </c>
      <c r="J255" s="1">
        <v>1.5949218750000001E-2</v>
      </c>
      <c r="L255" s="1"/>
    </row>
    <row r="256" spans="1:12" x14ac:dyDescent="0.25">
      <c r="A256" s="1">
        <v>2.5115740740740741E-2</v>
      </c>
      <c r="B256" s="1">
        <v>9.5486111111111108E-4</v>
      </c>
      <c r="C256" s="1">
        <v>1.9097222222222222E-3</v>
      </c>
      <c r="D256" s="1">
        <v>2.8819444444444444E-3</v>
      </c>
      <c r="E256" s="1">
        <v>3.8541666666666668E-3</v>
      </c>
      <c r="F256" s="1">
        <v>4.8495370370370368E-3</v>
      </c>
      <c r="G256" s="1">
        <v>5.8564814814814825E-3</v>
      </c>
      <c r="H256" s="1">
        <v>7.8935185185185185E-3</v>
      </c>
      <c r="I256" s="1">
        <v>9.9305555555555553E-3</v>
      </c>
      <c r="J256" s="1">
        <v>1.5984374999999999E-2</v>
      </c>
      <c r="L256" s="1"/>
    </row>
    <row r="257" spans="1:12" x14ac:dyDescent="0.25">
      <c r="A257" s="1">
        <v>2.5173611111111112E-2</v>
      </c>
      <c r="B257" s="1">
        <v>9.5486111111111108E-4</v>
      </c>
      <c r="C257" s="1">
        <v>1.9097222222222222E-3</v>
      </c>
      <c r="D257" s="1">
        <v>2.8877314814814816E-3</v>
      </c>
      <c r="E257" s="1">
        <v>3.8657407407407408E-3</v>
      </c>
      <c r="F257" s="1">
        <v>4.8611111111111112E-3</v>
      </c>
      <c r="G257" s="1">
        <v>5.868055555555556E-3</v>
      </c>
      <c r="H257" s="1">
        <v>7.9166666666666656E-3</v>
      </c>
      <c r="I257" s="1">
        <v>9.9537037037037042E-3</v>
      </c>
      <c r="J257" s="1">
        <v>1.6031249999999997E-2</v>
      </c>
      <c r="L257" s="1"/>
    </row>
    <row r="258" spans="1:12" x14ac:dyDescent="0.25">
      <c r="A258" s="1">
        <v>2.5231481481481483E-2</v>
      </c>
      <c r="B258" s="1">
        <v>9.5486111111111108E-4</v>
      </c>
      <c r="C258" s="1">
        <v>1.9097222222222222E-3</v>
      </c>
      <c r="D258" s="1">
        <v>2.8935185185185188E-3</v>
      </c>
      <c r="E258" s="1">
        <v>3.8773148148148143E-3</v>
      </c>
      <c r="F258" s="1">
        <v>4.8726851851851856E-3</v>
      </c>
      <c r="G258" s="1">
        <v>5.8796296296296296E-3</v>
      </c>
      <c r="H258" s="1">
        <v>7.9398148148148145E-3</v>
      </c>
      <c r="I258" s="1">
        <v>9.9768518518518531E-3</v>
      </c>
      <c r="J258" s="1">
        <v>1.6078124999999999E-2</v>
      </c>
      <c r="L258" s="1"/>
    </row>
    <row r="259" spans="1:12" x14ac:dyDescent="0.25">
      <c r="A259" s="1">
        <v>2.5289351851851855E-2</v>
      </c>
      <c r="B259" s="1">
        <v>9.5775462962962958E-4</v>
      </c>
      <c r="C259" s="1">
        <v>1.9155092592592592E-3</v>
      </c>
      <c r="D259" s="1">
        <v>2.899305555555556E-3</v>
      </c>
      <c r="E259" s="1">
        <v>3.8831018518518511E-3</v>
      </c>
      <c r="F259" s="1">
        <v>4.8842592592592592E-3</v>
      </c>
      <c r="G259" s="1">
        <v>5.8969907407407408E-3</v>
      </c>
      <c r="H259" s="1">
        <v>7.9571759259259266E-3</v>
      </c>
      <c r="I259" s="1">
        <v>0.01</v>
      </c>
      <c r="J259" s="1">
        <v>1.611328125E-2</v>
      </c>
      <c r="L259" s="1"/>
    </row>
    <row r="260" spans="1:12" x14ac:dyDescent="0.25">
      <c r="A260" s="1">
        <v>2.5347222222222219E-2</v>
      </c>
      <c r="B260" s="1">
        <v>9.6064814814814808E-4</v>
      </c>
      <c r="C260" s="1">
        <v>1.9212962962962962E-3</v>
      </c>
      <c r="D260" s="1">
        <v>2.9050925925925928E-3</v>
      </c>
      <c r="E260" s="1">
        <v>3.8888888888888883E-3</v>
      </c>
      <c r="F260" s="1">
        <v>4.8958333333333328E-3</v>
      </c>
      <c r="G260" s="1">
        <v>5.9143518518518521E-3</v>
      </c>
      <c r="H260" s="1">
        <v>7.9745370370370369E-3</v>
      </c>
      <c r="I260" s="1">
        <v>1.0023148148148147E-2</v>
      </c>
      <c r="J260" s="1">
        <v>1.6148437499999998E-2</v>
      </c>
      <c r="L260" s="1"/>
    </row>
    <row r="261" spans="1:12" x14ac:dyDescent="0.25">
      <c r="A261" s="1">
        <v>2.540509259259259E-2</v>
      </c>
      <c r="B261" s="1">
        <v>9.6354166666666658E-4</v>
      </c>
      <c r="C261" s="1">
        <v>1.9270833333333332E-3</v>
      </c>
      <c r="D261" s="1">
        <v>2.9166666666666672E-3</v>
      </c>
      <c r="E261" s="1">
        <v>3.9004629629629623E-3</v>
      </c>
      <c r="F261" s="1">
        <v>4.9074074074074072E-3</v>
      </c>
      <c r="G261" s="1">
        <v>5.9259259259259265E-3</v>
      </c>
      <c r="H261" s="1">
        <v>7.9918981481481473E-3</v>
      </c>
      <c r="I261" s="1">
        <v>1.0046296296296296E-2</v>
      </c>
      <c r="J261" s="1">
        <v>1.6183593749999999E-2</v>
      </c>
      <c r="L261" s="1"/>
    </row>
    <row r="262" spans="1:12" x14ac:dyDescent="0.25">
      <c r="A262" s="1">
        <v>2.5462962962962962E-2</v>
      </c>
      <c r="B262" s="1">
        <v>9.6643518518518519E-4</v>
      </c>
      <c r="C262" s="1">
        <v>1.9328703703703704E-3</v>
      </c>
      <c r="D262" s="1">
        <v>2.9282407407407412E-3</v>
      </c>
      <c r="E262" s="1">
        <v>3.9120370370370368E-3</v>
      </c>
      <c r="F262" s="1">
        <v>4.9189814814814816E-3</v>
      </c>
      <c r="G262" s="1">
        <v>5.9375000000000009E-3</v>
      </c>
      <c r="H262" s="1">
        <v>8.0092592592592594E-3</v>
      </c>
      <c r="I262" s="1">
        <v>1.0069444444444445E-2</v>
      </c>
      <c r="J262" s="1">
        <v>1.6218750000000001E-2</v>
      </c>
      <c r="L262" s="1"/>
    </row>
    <row r="263" spans="1:12" x14ac:dyDescent="0.25">
      <c r="A263" s="1">
        <v>2.5520833333333333E-2</v>
      </c>
      <c r="B263" s="1">
        <v>9.6932870370370358E-4</v>
      </c>
      <c r="C263" s="1">
        <v>1.9386574074074072E-3</v>
      </c>
      <c r="D263" s="1">
        <v>2.934027777777778E-3</v>
      </c>
      <c r="E263" s="1">
        <v>3.9236111111111112E-3</v>
      </c>
      <c r="F263" s="1">
        <v>4.9305555555555552E-3</v>
      </c>
      <c r="G263" s="1">
        <v>5.9490740740740754E-3</v>
      </c>
      <c r="H263" s="1">
        <v>8.0266203703703715E-3</v>
      </c>
      <c r="I263" s="1">
        <v>1.0092592592592594E-2</v>
      </c>
      <c r="J263" s="1">
        <v>1.6253906250000002E-2</v>
      </c>
      <c r="L263" s="1"/>
    </row>
    <row r="264" spans="1:12" x14ac:dyDescent="0.25">
      <c r="A264" s="1">
        <v>2.5578703703703704E-2</v>
      </c>
      <c r="B264" s="1">
        <v>9.7222222222222209E-4</v>
      </c>
      <c r="C264" s="1">
        <v>1.9444444444444442E-3</v>
      </c>
      <c r="D264" s="1">
        <v>2.9398148148148148E-3</v>
      </c>
      <c r="E264" s="1">
        <v>3.9351851851851857E-3</v>
      </c>
      <c r="F264" s="1">
        <v>4.9421296296296288E-3</v>
      </c>
      <c r="G264" s="1">
        <v>5.9606481481481489E-3</v>
      </c>
      <c r="H264" s="1">
        <v>8.0439814814814818E-3</v>
      </c>
      <c r="I264" s="1">
        <v>1.0115740740740741E-2</v>
      </c>
      <c r="J264" s="1">
        <v>1.62890625E-2</v>
      </c>
      <c r="L264" s="1"/>
    </row>
    <row r="265" spans="1:12" x14ac:dyDescent="0.25">
      <c r="A265" s="1">
        <v>2.5636574074074076E-2</v>
      </c>
      <c r="B265" s="1">
        <v>9.7511574074074059E-4</v>
      </c>
      <c r="C265" s="1">
        <v>1.9502314814814812E-3</v>
      </c>
      <c r="D265" s="1">
        <v>2.945601851851852E-3</v>
      </c>
      <c r="E265" s="1">
        <v>3.9409722222222224E-3</v>
      </c>
      <c r="F265" s="1">
        <v>4.9537037037037032E-3</v>
      </c>
      <c r="G265" s="1">
        <v>5.9780092592592593E-3</v>
      </c>
      <c r="H265" s="1">
        <v>8.067129629629629E-3</v>
      </c>
      <c r="I265" s="1">
        <v>1.0138888888888888E-2</v>
      </c>
      <c r="J265" s="1">
        <v>1.6335937499999998E-2</v>
      </c>
      <c r="L265" s="1"/>
    </row>
    <row r="266" spans="1:12" x14ac:dyDescent="0.25">
      <c r="A266" s="1">
        <v>2.5694444444444447E-2</v>
      </c>
      <c r="B266" s="1">
        <v>9.780092592592592E-4</v>
      </c>
      <c r="C266" s="1">
        <v>1.9560185185185184E-3</v>
      </c>
      <c r="D266" s="1">
        <v>2.9513888888888888E-3</v>
      </c>
      <c r="E266" s="1">
        <v>3.9467592592592592E-3</v>
      </c>
      <c r="F266" s="1">
        <v>4.9652777777777777E-3</v>
      </c>
      <c r="G266" s="1">
        <v>5.9953703703703697E-3</v>
      </c>
      <c r="H266" s="1">
        <v>8.0902777777777778E-3</v>
      </c>
      <c r="I266" s="1">
        <v>1.0162037037037037E-2</v>
      </c>
      <c r="J266" s="1">
        <v>1.63828125E-2</v>
      </c>
      <c r="L266" s="1"/>
    </row>
    <row r="267" spans="1:12" x14ac:dyDescent="0.25">
      <c r="A267" s="1">
        <v>2.5752314814814818E-2</v>
      </c>
      <c r="B267" s="1">
        <v>9.780092592592592E-4</v>
      </c>
      <c r="C267" s="1">
        <v>1.9560185185185184E-3</v>
      </c>
      <c r="D267" s="1">
        <v>2.9571759259259256E-3</v>
      </c>
      <c r="E267" s="1">
        <v>3.9583333333333328E-3</v>
      </c>
      <c r="F267" s="1">
        <v>4.9768518518518521E-3</v>
      </c>
      <c r="G267" s="1">
        <v>6.0069444444444432E-3</v>
      </c>
      <c r="H267" s="1">
        <v>8.1076388888888882E-3</v>
      </c>
      <c r="I267" s="1">
        <v>1.0185185185185186E-2</v>
      </c>
      <c r="J267" s="1">
        <v>1.6417968749999998E-2</v>
      </c>
      <c r="L267" s="1"/>
    </row>
    <row r="268" spans="1:12" x14ac:dyDescent="0.25">
      <c r="A268" s="1">
        <v>2.5810185185185183E-2</v>
      </c>
      <c r="B268" s="1">
        <v>9.780092592592592E-4</v>
      </c>
      <c r="C268" s="1">
        <v>1.9560185185185184E-3</v>
      </c>
      <c r="D268" s="1">
        <v>2.9629629629629628E-3</v>
      </c>
      <c r="E268" s="1">
        <v>3.9699074074074072E-3</v>
      </c>
      <c r="F268" s="1">
        <v>4.9884259259259265E-3</v>
      </c>
      <c r="G268" s="1">
        <v>6.0185185185185177E-3</v>
      </c>
      <c r="H268" s="1">
        <v>8.1249999999999985E-3</v>
      </c>
      <c r="I268" s="1">
        <v>1.0208333333333333E-2</v>
      </c>
      <c r="J268" s="1">
        <v>1.6453124999999996E-2</v>
      </c>
      <c r="L268" s="1"/>
    </row>
    <row r="269" spans="1:12" x14ac:dyDescent="0.25">
      <c r="A269" s="1">
        <v>2.5868055555555554E-2</v>
      </c>
      <c r="B269" s="1">
        <v>9.8090277777777781E-4</v>
      </c>
      <c r="C269" s="1">
        <v>1.9618055555555556E-3</v>
      </c>
      <c r="D269" s="1">
        <v>2.96875E-3</v>
      </c>
      <c r="E269" s="1">
        <v>3.9756944444444449E-3</v>
      </c>
      <c r="F269" s="1">
        <v>5.0000000000000001E-3</v>
      </c>
      <c r="G269" s="1">
        <v>6.0358796296296289E-3</v>
      </c>
      <c r="H269" s="1">
        <v>8.1423611111111106E-3</v>
      </c>
      <c r="I269" s="1">
        <v>1.023148148148148E-2</v>
      </c>
      <c r="J269" s="1">
        <v>1.6488281249999997E-2</v>
      </c>
      <c r="L269" s="1"/>
    </row>
    <row r="270" spans="1:12" x14ac:dyDescent="0.25">
      <c r="A270" s="1">
        <v>2.5925925925925925E-2</v>
      </c>
      <c r="B270" s="1">
        <v>9.8379629629629642E-4</v>
      </c>
      <c r="C270" s="1">
        <v>1.9675925925925928E-3</v>
      </c>
      <c r="D270" s="1">
        <v>2.9745370370370373E-3</v>
      </c>
      <c r="E270" s="1">
        <v>3.9814814814814817E-3</v>
      </c>
      <c r="F270" s="1">
        <v>5.0115740740740737E-3</v>
      </c>
      <c r="G270" s="1">
        <v>6.053240740740741E-3</v>
      </c>
      <c r="H270" s="1">
        <v>8.1597222222222227E-3</v>
      </c>
      <c r="I270" s="1">
        <v>1.0254629629629629E-2</v>
      </c>
      <c r="J270" s="1">
        <v>1.6523437500000002E-2</v>
      </c>
      <c r="L270" s="1"/>
    </row>
    <row r="271" spans="1:12" x14ac:dyDescent="0.25">
      <c r="A271" s="1">
        <v>2.5983796296296297E-2</v>
      </c>
      <c r="B271" s="1">
        <v>9.8668981481481481E-4</v>
      </c>
      <c r="C271" s="1">
        <v>1.9733796296296296E-3</v>
      </c>
      <c r="D271" s="1">
        <v>2.9861111111111113E-3</v>
      </c>
      <c r="E271" s="1">
        <v>3.9930555555555552E-3</v>
      </c>
      <c r="F271" s="1">
        <v>5.0231481481481481E-3</v>
      </c>
      <c r="G271" s="1">
        <v>6.0648148148148145E-3</v>
      </c>
      <c r="H271" s="1">
        <v>8.1770833333333348E-3</v>
      </c>
      <c r="I271" s="1">
        <v>1.0277777777777778E-2</v>
      </c>
      <c r="J271" s="1">
        <v>1.6558593750000003E-2</v>
      </c>
      <c r="L271" s="1"/>
    </row>
    <row r="272" spans="1:12" x14ac:dyDescent="0.25">
      <c r="A272" s="1">
        <v>2.6041666666666668E-2</v>
      </c>
      <c r="B272" s="1">
        <v>9.8958333333333342E-4</v>
      </c>
      <c r="C272" s="1">
        <v>1.9791666666666668E-3</v>
      </c>
      <c r="D272" s="1">
        <v>2.9976851851851848E-3</v>
      </c>
      <c r="E272" s="1">
        <v>4.0046296296296297E-3</v>
      </c>
      <c r="F272" s="1">
        <v>5.0347222222222225E-3</v>
      </c>
      <c r="G272" s="1">
        <v>6.076388888888889E-3</v>
      </c>
      <c r="H272" s="1">
        <v>8.1944444444444452E-3</v>
      </c>
      <c r="I272" s="1">
        <v>1.0300925925925927E-2</v>
      </c>
      <c r="J272" s="1">
        <v>1.6593750000000001E-2</v>
      </c>
      <c r="L272" s="1"/>
    </row>
    <row r="273" spans="1:12" x14ac:dyDescent="0.25">
      <c r="A273" s="1">
        <v>2.6099537037037039E-2</v>
      </c>
      <c r="B273" s="1">
        <v>9.9247685185185203E-4</v>
      </c>
      <c r="C273" s="1">
        <v>1.9849537037037041E-3</v>
      </c>
      <c r="D273" s="1">
        <v>3.0034722222222216E-3</v>
      </c>
      <c r="E273" s="1">
        <v>4.0162037037037041E-3</v>
      </c>
      <c r="F273" s="1">
        <v>5.046296296296297E-3</v>
      </c>
      <c r="G273" s="1">
        <v>6.0937500000000002E-3</v>
      </c>
      <c r="H273" s="1">
        <v>8.2118055555555555E-3</v>
      </c>
      <c r="I273" s="1">
        <v>1.0324074074074076E-2</v>
      </c>
      <c r="J273" s="1">
        <v>1.6628906249999999E-2</v>
      </c>
      <c r="L273" s="1"/>
    </row>
    <row r="274" spans="1:12" x14ac:dyDescent="0.25">
      <c r="A274" s="1">
        <v>2.6157407407407407E-2</v>
      </c>
      <c r="B274" s="1">
        <v>9.9537037037037042E-4</v>
      </c>
      <c r="C274" s="1">
        <v>1.9907407407407408E-3</v>
      </c>
      <c r="D274" s="1">
        <v>3.0092592592592588E-3</v>
      </c>
      <c r="E274" s="1">
        <v>4.0277777777777777E-3</v>
      </c>
      <c r="F274" s="1">
        <v>5.0578703703703706E-3</v>
      </c>
      <c r="G274" s="1">
        <v>6.1111111111111114E-3</v>
      </c>
      <c r="H274" s="1">
        <v>8.2291666666666659E-3</v>
      </c>
      <c r="I274" s="1">
        <v>1.0347222222222223E-2</v>
      </c>
      <c r="J274" s="1">
        <v>1.6664062499999997E-2</v>
      </c>
      <c r="L274" s="1"/>
    </row>
    <row r="275" spans="1:12" x14ac:dyDescent="0.25">
      <c r="A275" s="1">
        <v>2.6215277777777778E-2</v>
      </c>
      <c r="B275" s="1">
        <v>9.9826388888888881E-4</v>
      </c>
      <c r="C275" s="1">
        <v>1.9965277777777776E-3</v>
      </c>
      <c r="D275" s="1">
        <v>3.0150462962962961E-3</v>
      </c>
      <c r="E275" s="1">
        <v>4.0335648148148145E-3</v>
      </c>
      <c r="F275" s="1">
        <v>5.0694444444444441E-3</v>
      </c>
      <c r="G275" s="1">
        <v>6.1226851851851859E-3</v>
      </c>
      <c r="H275" s="1">
        <v>8.252314814814813E-3</v>
      </c>
      <c r="I275" s="1">
        <v>1.037037037037037E-2</v>
      </c>
      <c r="J275" s="1">
        <v>1.6710937499999995E-2</v>
      </c>
      <c r="L275" s="1"/>
    </row>
    <row r="276" spans="1:12" x14ac:dyDescent="0.25">
      <c r="A276" s="1">
        <v>2.6273148148148153E-2</v>
      </c>
      <c r="B276" s="1">
        <v>1.0011574074074074E-3</v>
      </c>
      <c r="C276" s="1">
        <v>2.0023148148148148E-3</v>
      </c>
      <c r="D276" s="1">
        <v>3.0208333333333333E-3</v>
      </c>
      <c r="E276" s="1">
        <v>4.0393518518518521E-3</v>
      </c>
      <c r="F276" s="1">
        <v>5.0810185185185186E-3</v>
      </c>
      <c r="G276" s="1">
        <v>6.1342592592592594E-3</v>
      </c>
      <c r="H276" s="1">
        <v>8.2754629629629619E-3</v>
      </c>
      <c r="I276" s="1">
        <v>1.0393518518518519E-2</v>
      </c>
      <c r="J276" s="1">
        <v>1.6757812499999997E-2</v>
      </c>
      <c r="L276" s="1"/>
    </row>
    <row r="277" spans="1:12" x14ac:dyDescent="0.25">
      <c r="A277" s="1">
        <v>2.6331018518518524E-2</v>
      </c>
      <c r="B277" s="1">
        <v>1.0011574074074074E-3</v>
      </c>
      <c r="C277" s="1">
        <v>2.0023148148148148E-3</v>
      </c>
      <c r="D277" s="1">
        <v>3.0266203703703705E-3</v>
      </c>
      <c r="E277" s="1">
        <v>4.0509259259259257E-3</v>
      </c>
      <c r="F277" s="1">
        <v>5.092592592592593E-3</v>
      </c>
      <c r="G277" s="1">
        <v>6.145833333333333E-3</v>
      </c>
      <c r="H277" s="1">
        <v>8.292824074074074E-3</v>
      </c>
      <c r="I277" s="1">
        <v>1.0416666666666666E-2</v>
      </c>
      <c r="J277" s="1">
        <v>1.6792968749999998E-2</v>
      </c>
      <c r="L277" s="1"/>
    </row>
    <row r="278" spans="1:12" x14ac:dyDescent="0.25">
      <c r="A278" s="1">
        <v>2.6388888888888889E-2</v>
      </c>
      <c r="B278" s="1">
        <v>1.0011574074074074E-3</v>
      </c>
      <c r="C278" s="1">
        <v>2.0023148148148148E-3</v>
      </c>
      <c r="D278" s="1">
        <v>3.0324074074074073E-3</v>
      </c>
      <c r="E278" s="1">
        <v>4.0624999999999993E-3</v>
      </c>
      <c r="F278" s="1">
        <v>5.1041666666666666E-3</v>
      </c>
      <c r="G278" s="1">
        <v>6.1574074074074074E-3</v>
      </c>
      <c r="H278" s="1">
        <v>8.3101851851851861E-3</v>
      </c>
      <c r="I278" s="1">
        <v>1.0439814814814813E-2</v>
      </c>
      <c r="J278" s="1">
        <v>1.6828124999999999E-2</v>
      </c>
      <c r="L278" s="1"/>
    </row>
    <row r="279" spans="1:12" x14ac:dyDescent="0.25">
      <c r="A279" s="1">
        <v>2.644675925925926E-2</v>
      </c>
      <c r="B279" s="1">
        <v>1.004050925925926E-3</v>
      </c>
      <c r="C279" s="1">
        <v>2.0081018518518521E-3</v>
      </c>
      <c r="D279" s="1">
        <v>3.0381944444444449E-3</v>
      </c>
      <c r="E279" s="1">
        <v>4.0740740740740737E-3</v>
      </c>
      <c r="F279" s="1">
        <v>5.1157407407407401E-3</v>
      </c>
      <c r="G279" s="1">
        <v>6.1747685185185187E-3</v>
      </c>
      <c r="H279" s="1">
        <v>8.3275462962962982E-3</v>
      </c>
      <c r="I279" s="1">
        <v>1.0462962962962962E-2</v>
      </c>
      <c r="J279" s="1">
        <v>1.6863281250000004E-2</v>
      </c>
      <c r="L279" s="1"/>
    </row>
    <row r="280" spans="1:12" x14ac:dyDescent="0.25">
      <c r="A280" s="1">
        <v>2.6504629629629628E-2</v>
      </c>
      <c r="B280" s="1">
        <v>1.0069444444444444E-3</v>
      </c>
      <c r="C280" s="1">
        <v>2.0138888888888888E-3</v>
      </c>
      <c r="D280" s="1">
        <v>3.0439814814814821E-3</v>
      </c>
      <c r="E280" s="1">
        <v>4.0856481481481481E-3</v>
      </c>
      <c r="F280" s="1">
        <v>5.1273148148148146E-3</v>
      </c>
      <c r="G280" s="1">
        <v>6.1921296296296299E-3</v>
      </c>
      <c r="H280" s="1">
        <v>8.3449074074074085E-3</v>
      </c>
      <c r="I280" s="1">
        <v>1.0486111111111111E-2</v>
      </c>
      <c r="J280" s="1">
        <v>1.6898437500000002E-2</v>
      </c>
      <c r="L280" s="1"/>
    </row>
    <row r="281" spans="1:12" x14ac:dyDescent="0.25">
      <c r="A281" s="1">
        <v>2.6562499999999999E-2</v>
      </c>
      <c r="B281" s="1">
        <v>1.0098379629629628E-3</v>
      </c>
      <c r="C281" s="1">
        <v>2.0196759259259256E-3</v>
      </c>
      <c r="D281" s="1">
        <v>3.0555555555555561E-3</v>
      </c>
      <c r="E281" s="1">
        <v>4.0914351851851858E-3</v>
      </c>
      <c r="F281" s="1">
        <v>5.138888888888889E-3</v>
      </c>
      <c r="G281" s="1">
        <v>6.2037037037037035E-3</v>
      </c>
      <c r="H281" s="1">
        <v>8.3622685185185189E-3</v>
      </c>
      <c r="I281" s="1">
        <v>1.050925925925926E-2</v>
      </c>
      <c r="J281" s="1">
        <v>1.693359375E-2</v>
      </c>
      <c r="L281" s="1"/>
    </row>
    <row r="282" spans="1:12" x14ac:dyDescent="0.25">
      <c r="A282" s="1">
        <v>2.6620370370370374E-2</v>
      </c>
      <c r="B282" s="1">
        <v>1.0127314814814814E-3</v>
      </c>
      <c r="C282" s="1">
        <v>2.0254629629629629E-3</v>
      </c>
      <c r="D282" s="1">
        <v>3.0671296296296297E-3</v>
      </c>
      <c r="E282" s="1">
        <v>4.0972222222222226E-3</v>
      </c>
      <c r="F282" s="1">
        <v>5.1504629629629635E-3</v>
      </c>
      <c r="G282" s="1">
        <v>6.215277777777777E-3</v>
      </c>
      <c r="H282" s="1">
        <v>8.3796296296296292E-3</v>
      </c>
      <c r="I282" s="1">
        <v>1.0532407407407407E-2</v>
      </c>
      <c r="J282" s="1">
        <v>1.6968749999999998E-2</v>
      </c>
      <c r="L282" s="1"/>
    </row>
    <row r="283" spans="1:12" x14ac:dyDescent="0.25">
      <c r="A283" s="1">
        <v>2.6678240740740745E-2</v>
      </c>
      <c r="B283" s="1">
        <v>1.015625E-3</v>
      </c>
      <c r="C283" s="1">
        <v>2.0312500000000001E-3</v>
      </c>
      <c r="D283" s="1">
        <v>3.0729166666666665E-3</v>
      </c>
      <c r="E283" s="1">
        <v>4.1087962962962962E-3</v>
      </c>
      <c r="F283" s="1">
        <v>5.1620370370370379E-3</v>
      </c>
      <c r="G283" s="1">
        <v>6.2326388888888883E-3</v>
      </c>
      <c r="H283" s="1">
        <v>8.3969907407407396E-3</v>
      </c>
      <c r="I283" s="1">
        <v>1.0555555555555554E-2</v>
      </c>
      <c r="J283" s="1">
        <v>1.7003906249999996E-2</v>
      </c>
      <c r="L283" s="1"/>
    </row>
    <row r="284" spans="1:12" x14ac:dyDescent="0.25">
      <c r="A284" s="1">
        <v>2.6736111111111113E-2</v>
      </c>
      <c r="B284" s="1">
        <v>1.0185185185185186E-3</v>
      </c>
      <c r="C284" s="1">
        <v>2.0370370370370373E-3</v>
      </c>
      <c r="D284" s="1">
        <v>3.0787037037037037E-3</v>
      </c>
      <c r="E284" s="1">
        <v>4.1203703703703706E-3</v>
      </c>
      <c r="F284" s="1">
        <v>5.1736111111111115E-3</v>
      </c>
      <c r="G284" s="1">
        <v>6.2499999999999995E-3</v>
      </c>
      <c r="H284" s="1">
        <v>8.4143518518518517E-3</v>
      </c>
      <c r="I284" s="1">
        <v>1.0578703703703703E-2</v>
      </c>
      <c r="J284" s="1">
        <v>1.70390625E-2</v>
      </c>
      <c r="L284" s="1"/>
    </row>
    <row r="285" spans="1:12" x14ac:dyDescent="0.25">
      <c r="A285" s="1">
        <v>2.6793981481481485E-2</v>
      </c>
      <c r="B285" s="1">
        <v>1.0214120370370373E-3</v>
      </c>
      <c r="C285" s="1">
        <v>2.0428240740740745E-3</v>
      </c>
      <c r="D285" s="1">
        <v>3.0844907407407409E-3</v>
      </c>
      <c r="E285" s="1">
        <v>4.1261574074074074E-3</v>
      </c>
      <c r="F285" s="1">
        <v>5.185185185185185E-3</v>
      </c>
      <c r="G285" s="1">
        <v>6.2615740740740739E-3</v>
      </c>
      <c r="H285" s="1">
        <v>8.4375000000000006E-3</v>
      </c>
      <c r="I285" s="1">
        <v>1.0601851851851852E-2</v>
      </c>
      <c r="J285" s="1">
        <v>1.7085937499999999E-2</v>
      </c>
      <c r="L285" s="1"/>
    </row>
    <row r="286" spans="1:12" x14ac:dyDescent="0.25">
      <c r="A286" s="1">
        <v>2.6851851851851849E-2</v>
      </c>
      <c r="B286" s="1">
        <v>1.0243055555555556E-3</v>
      </c>
      <c r="C286" s="1">
        <v>2.0486111111111113E-3</v>
      </c>
      <c r="D286" s="1">
        <v>3.0902777777777782E-3</v>
      </c>
      <c r="E286" s="1">
        <v>4.1319444444444442E-3</v>
      </c>
      <c r="F286" s="1">
        <v>5.1967592592592595E-3</v>
      </c>
      <c r="G286" s="1">
        <v>6.2731481481481484E-3</v>
      </c>
      <c r="H286" s="1">
        <v>8.4606481481481494E-3</v>
      </c>
      <c r="I286" s="1">
        <v>1.0625000000000001E-2</v>
      </c>
      <c r="J286" s="1">
        <v>1.71328125E-2</v>
      </c>
      <c r="L286" s="1"/>
    </row>
    <row r="287" spans="1:12" x14ac:dyDescent="0.25">
      <c r="A287" s="1">
        <v>2.690972222222222E-2</v>
      </c>
      <c r="B287" s="1">
        <v>1.0243055555555556E-3</v>
      </c>
      <c r="C287" s="1">
        <v>2.0486111111111113E-3</v>
      </c>
      <c r="D287" s="1">
        <v>3.0960648148148154E-3</v>
      </c>
      <c r="E287" s="1">
        <v>4.1435185185185186E-3</v>
      </c>
      <c r="F287" s="1">
        <v>5.208333333333333E-3</v>
      </c>
      <c r="G287" s="1">
        <v>6.2847222222222228E-3</v>
      </c>
      <c r="H287" s="1">
        <v>8.4780092592592598E-3</v>
      </c>
      <c r="I287" s="1">
        <v>1.064814814814815E-2</v>
      </c>
      <c r="J287" s="1">
        <v>1.7167968750000002E-2</v>
      </c>
      <c r="L287" s="1"/>
    </row>
    <row r="288" spans="1:12" x14ac:dyDescent="0.25">
      <c r="A288" s="1">
        <v>2.6967592592592595E-2</v>
      </c>
      <c r="B288" s="1">
        <v>1.0243055555555556E-3</v>
      </c>
      <c r="C288" s="1">
        <v>2.0486111111111113E-3</v>
      </c>
      <c r="D288" s="1">
        <v>3.1018518518518522E-3</v>
      </c>
      <c r="E288" s="1">
        <v>4.155092592592593E-3</v>
      </c>
      <c r="F288" s="1">
        <v>5.2199074074074066E-3</v>
      </c>
      <c r="G288" s="1">
        <v>6.2962962962962964E-3</v>
      </c>
      <c r="H288" s="1">
        <v>8.4953703703703701E-3</v>
      </c>
      <c r="I288" s="1">
        <v>1.0671296296296297E-2</v>
      </c>
      <c r="J288" s="1">
        <v>1.7203125E-2</v>
      </c>
      <c r="L288" s="1"/>
    </row>
    <row r="289" spans="1:12" x14ac:dyDescent="0.25">
      <c r="A289" s="1">
        <v>2.7025462962962966E-2</v>
      </c>
      <c r="B289" s="1">
        <v>1.027199074074074E-3</v>
      </c>
      <c r="C289" s="1">
        <v>2.0543981481481481E-3</v>
      </c>
      <c r="D289" s="1">
        <v>3.107638888888889E-3</v>
      </c>
      <c r="E289" s="1">
        <v>4.1666666666666666E-3</v>
      </c>
      <c r="F289" s="1">
        <v>5.2314814814814811E-3</v>
      </c>
      <c r="G289" s="1">
        <v>6.3136574074074085E-3</v>
      </c>
      <c r="H289" s="1">
        <v>8.5127314814814822E-3</v>
      </c>
      <c r="I289" s="1">
        <v>1.0694444444444444E-2</v>
      </c>
      <c r="J289" s="1">
        <v>1.7238281250000001E-2</v>
      </c>
      <c r="L289" s="1"/>
    </row>
    <row r="290" spans="1:12" x14ac:dyDescent="0.25">
      <c r="A290" s="1">
        <v>2.7083333333333334E-2</v>
      </c>
      <c r="B290" s="1">
        <v>1.0300925925925926E-3</v>
      </c>
      <c r="C290" s="1">
        <v>2.0601851851851853E-3</v>
      </c>
      <c r="D290" s="1">
        <v>3.1134259259259257E-3</v>
      </c>
      <c r="E290" s="1">
        <v>4.1782407407407402E-3</v>
      </c>
      <c r="F290" s="1">
        <v>5.2430555555555555E-3</v>
      </c>
      <c r="G290" s="1">
        <v>6.3310185185185197E-3</v>
      </c>
      <c r="H290" s="1">
        <v>8.5300925925925926E-3</v>
      </c>
      <c r="I290" s="1">
        <v>1.0717592592592593E-2</v>
      </c>
      <c r="J290" s="1">
        <v>1.7273437499999999E-2</v>
      </c>
      <c r="L290" s="1"/>
    </row>
    <row r="291" spans="1:12" x14ac:dyDescent="0.25">
      <c r="A291" s="1">
        <v>2.7141203703703706E-2</v>
      </c>
      <c r="B291" s="1">
        <v>1.0329861111111113E-3</v>
      </c>
      <c r="C291" s="1">
        <v>2.0659722222222225E-3</v>
      </c>
      <c r="D291" s="1">
        <v>3.1250000000000002E-3</v>
      </c>
      <c r="E291" s="1">
        <v>4.1840277777777778E-3</v>
      </c>
      <c r="F291" s="1">
        <v>5.2546296296296299E-3</v>
      </c>
      <c r="G291" s="1">
        <v>6.3425925925925932E-3</v>
      </c>
      <c r="H291" s="1">
        <v>8.5474537037037029E-3</v>
      </c>
      <c r="I291" s="1">
        <v>1.0740740740740742E-2</v>
      </c>
      <c r="J291" s="1">
        <v>1.7308593749999997E-2</v>
      </c>
      <c r="L291" s="1"/>
    </row>
    <row r="292" spans="1:12" x14ac:dyDescent="0.25">
      <c r="A292" s="1">
        <v>2.7199074074074073E-2</v>
      </c>
      <c r="B292" s="1">
        <v>1.0358796296296297E-3</v>
      </c>
      <c r="C292" s="1">
        <v>2.0717592592592593E-3</v>
      </c>
      <c r="D292" s="1">
        <v>3.1365740740740742E-3</v>
      </c>
      <c r="E292" s="1">
        <v>4.1898148148148146E-3</v>
      </c>
      <c r="F292" s="1">
        <v>5.2662037037037035E-3</v>
      </c>
      <c r="G292" s="1">
        <v>6.3541666666666668E-3</v>
      </c>
      <c r="H292" s="1">
        <v>8.564814814814815E-3</v>
      </c>
      <c r="I292" s="1">
        <v>1.0763888888888891E-2</v>
      </c>
      <c r="J292" s="1">
        <v>1.7343749999999998E-2</v>
      </c>
      <c r="L292" s="1"/>
    </row>
    <row r="293" spans="1:12" x14ac:dyDescent="0.25">
      <c r="A293" s="1">
        <v>2.7256944444444445E-2</v>
      </c>
      <c r="B293" s="1">
        <v>1.038773148148148E-3</v>
      </c>
      <c r="C293" s="1">
        <v>2.0775462962962961E-3</v>
      </c>
      <c r="D293" s="1">
        <v>3.1423611111111114E-3</v>
      </c>
      <c r="E293" s="1">
        <v>4.2013888888888882E-3</v>
      </c>
      <c r="F293" s="1">
        <v>5.2777777777777771E-3</v>
      </c>
      <c r="G293" s="1">
        <v>6.371527777777778E-3</v>
      </c>
      <c r="H293" s="1">
        <v>8.5879629629629639E-3</v>
      </c>
      <c r="I293" s="1">
        <v>1.0787037037037038E-2</v>
      </c>
      <c r="J293" s="1">
        <v>1.7390625E-2</v>
      </c>
      <c r="L293" s="1"/>
    </row>
    <row r="294" spans="1:12" x14ac:dyDescent="0.25">
      <c r="A294" s="1">
        <v>2.7314814814814816E-2</v>
      </c>
      <c r="B294" s="1">
        <v>1.0416666666666667E-3</v>
      </c>
      <c r="C294" s="1">
        <v>2.0833333333333333E-3</v>
      </c>
      <c r="D294" s="1">
        <v>3.1481481481481482E-3</v>
      </c>
      <c r="E294" s="1">
        <v>4.2129629629629626E-3</v>
      </c>
      <c r="F294" s="1">
        <v>5.2893518518518515E-3</v>
      </c>
      <c r="G294" s="1">
        <v>6.3888888888888884E-3</v>
      </c>
      <c r="H294" s="1">
        <v>8.611111111111111E-3</v>
      </c>
      <c r="I294" s="1">
        <v>1.0810185185185185E-2</v>
      </c>
      <c r="J294" s="1">
        <v>1.7437499999999998E-2</v>
      </c>
      <c r="L294" s="1"/>
    </row>
    <row r="295" spans="1:12" x14ac:dyDescent="0.25">
      <c r="A295" s="1">
        <v>2.7372685185185187E-2</v>
      </c>
      <c r="B295" s="1">
        <v>1.0445601851851853E-3</v>
      </c>
      <c r="C295" s="1">
        <v>2.0891203703703705E-3</v>
      </c>
      <c r="D295" s="1">
        <v>3.153935185185185E-3</v>
      </c>
      <c r="E295" s="1">
        <v>4.2187500000000003E-3</v>
      </c>
      <c r="F295" s="1">
        <v>5.3009259259259259E-3</v>
      </c>
      <c r="G295" s="1">
        <v>6.400462962962962E-3</v>
      </c>
      <c r="H295" s="1">
        <v>8.6284722222222214E-3</v>
      </c>
      <c r="I295" s="1">
        <v>1.0833333333333334E-2</v>
      </c>
      <c r="J295" s="1">
        <v>1.7472656249999996E-2</v>
      </c>
      <c r="L295" s="1"/>
    </row>
    <row r="296" spans="1:12" x14ac:dyDescent="0.25">
      <c r="A296" s="1">
        <v>2.7430555555555555E-2</v>
      </c>
      <c r="B296" s="1">
        <v>1.0474537037037037E-3</v>
      </c>
      <c r="C296" s="1">
        <v>2.0949074074074073E-3</v>
      </c>
      <c r="D296" s="1">
        <v>3.1597222222222222E-3</v>
      </c>
      <c r="E296" s="1">
        <v>4.2245370370370371E-3</v>
      </c>
      <c r="F296" s="1">
        <v>5.3125000000000004E-3</v>
      </c>
      <c r="G296" s="1">
        <v>6.4120370370370364E-3</v>
      </c>
      <c r="H296" s="1">
        <v>8.6458333333333335E-3</v>
      </c>
      <c r="I296" s="1">
        <v>1.0856481481481481E-2</v>
      </c>
      <c r="J296" s="1">
        <v>1.7507812500000001E-2</v>
      </c>
      <c r="L296" s="1"/>
    </row>
    <row r="297" spans="1:12" x14ac:dyDescent="0.25">
      <c r="A297" s="1">
        <v>2.7488425925925927E-2</v>
      </c>
      <c r="B297" s="1">
        <v>1.050347222222222E-3</v>
      </c>
      <c r="C297" s="1">
        <v>2.1006944444444441E-3</v>
      </c>
      <c r="D297" s="1">
        <v>3.165509259259259E-3</v>
      </c>
      <c r="E297" s="1">
        <v>4.2361111111111106E-3</v>
      </c>
      <c r="F297" s="1">
        <v>5.3240740740740748E-3</v>
      </c>
      <c r="G297" s="1">
        <v>6.4293981481481476E-3</v>
      </c>
      <c r="H297" s="1">
        <v>8.6631944444444456E-3</v>
      </c>
      <c r="I297" s="1">
        <v>1.0885416666666665E-2</v>
      </c>
      <c r="J297" s="1">
        <v>1.7542968750000002E-2</v>
      </c>
      <c r="L297" s="1"/>
    </row>
    <row r="298" spans="1:12" x14ac:dyDescent="0.25">
      <c r="A298" s="1">
        <v>2.7546296296296294E-2</v>
      </c>
      <c r="B298" s="1">
        <v>1.0532407407407407E-3</v>
      </c>
      <c r="C298" s="1">
        <v>2.1064814814814813E-3</v>
      </c>
      <c r="D298" s="1">
        <v>3.1712962962962958E-3</v>
      </c>
      <c r="E298" s="1">
        <v>4.2476851851851851E-3</v>
      </c>
      <c r="F298" s="1">
        <v>5.3356481481481484E-3</v>
      </c>
      <c r="G298" s="1">
        <v>6.4467592592592597E-3</v>
      </c>
      <c r="H298" s="1">
        <v>8.6805555555555559E-3</v>
      </c>
      <c r="I298" s="1">
        <v>1.091435185185185E-2</v>
      </c>
      <c r="J298" s="1">
        <v>1.7578125E-2</v>
      </c>
      <c r="L298" s="1"/>
    </row>
    <row r="299" spans="1:12" x14ac:dyDescent="0.25">
      <c r="A299" s="1">
        <v>2.7604166666666666E-2</v>
      </c>
      <c r="B299" s="1">
        <v>1.0532407407407407E-3</v>
      </c>
      <c r="C299" s="1">
        <v>2.1064814814814813E-3</v>
      </c>
      <c r="D299" s="1">
        <v>3.177083333333333E-3</v>
      </c>
      <c r="E299" s="1">
        <v>4.2592592592592595E-3</v>
      </c>
      <c r="F299" s="1">
        <v>5.347222222222222E-3</v>
      </c>
      <c r="G299" s="1">
        <v>6.4583333333333333E-3</v>
      </c>
      <c r="H299" s="1">
        <v>8.6979166666666663E-3</v>
      </c>
      <c r="I299" s="1">
        <v>1.0937499999999999E-2</v>
      </c>
      <c r="J299" s="1">
        <v>1.7613281249999998E-2</v>
      </c>
      <c r="L299" s="1"/>
    </row>
    <row r="300" spans="1:12" x14ac:dyDescent="0.25">
      <c r="A300" s="1">
        <v>2.7662037037037041E-2</v>
      </c>
      <c r="B300" s="1">
        <v>1.0532407407407407E-3</v>
      </c>
      <c r="C300" s="1">
        <v>2.1064814814814813E-3</v>
      </c>
      <c r="D300" s="1">
        <v>3.1828703703703702E-3</v>
      </c>
      <c r="E300" s="1">
        <v>4.2708333333333339E-3</v>
      </c>
      <c r="F300" s="1">
        <v>5.3587962962962964E-3</v>
      </c>
      <c r="G300" s="1">
        <v>6.4699074074074069E-3</v>
      </c>
      <c r="H300" s="1">
        <v>8.7152777777777784E-3</v>
      </c>
      <c r="I300" s="1">
        <v>1.0960648148148148E-2</v>
      </c>
      <c r="J300" s="1">
        <v>1.7648437499999999E-2</v>
      </c>
      <c r="L300" s="1"/>
    </row>
    <row r="301" spans="1:12" x14ac:dyDescent="0.25">
      <c r="A301" s="1">
        <v>2.7719907407407412E-2</v>
      </c>
      <c r="B301" s="1">
        <v>1.0561342592592593E-3</v>
      </c>
      <c r="C301" s="1">
        <v>2.1122685185185185E-3</v>
      </c>
      <c r="D301" s="1">
        <v>3.1944444444444446E-3</v>
      </c>
      <c r="E301" s="1">
        <v>4.2766203703703707E-3</v>
      </c>
      <c r="F301" s="1">
        <v>5.3703703703703708E-3</v>
      </c>
      <c r="G301" s="1">
        <v>6.4814814814814804E-3</v>
      </c>
      <c r="H301" s="1">
        <v>8.7326388888888887E-3</v>
      </c>
      <c r="I301" s="1">
        <v>1.0983796296296297E-2</v>
      </c>
      <c r="J301" s="1">
        <v>1.7683593750000001E-2</v>
      </c>
      <c r="L301" s="1"/>
    </row>
    <row r="302" spans="1:12" x14ac:dyDescent="0.25">
      <c r="A302" s="1">
        <v>2.7777777777777776E-2</v>
      </c>
      <c r="B302" s="1">
        <v>1.0590277777777777E-3</v>
      </c>
      <c r="C302" s="1">
        <v>2.1180555555555553E-3</v>
      </c>
      <c r="D302" s="1">
        <v>3.2060185185185191E-3</v>
      </c>
      <c r="E302" s="1">
        <v>4.2824074074074075E-3</v>
      </c>
      <c r="F302" s="1">
        <v>5.3819444444444453E-3</v>
      </c>
      <c r="G302" s="1">
        <v>6.4930555555555549E-3</v>
      </c>
      <c r="H302" s="1">
        <v>8.7499999999999991E-3</v>
      </c>
      <c r="I302" s="1">
        <v>1.1006944444444444E-2</v>
      </c>
      <c r="J302" s="1">
        <v>1.7718749999999998E-2</v>
      </c>
      <c r="K302" s="1"/>
      <c r="L302" s="1"/>
    </row>
    <row r="303" spans="1:12" x14ac:dyDescent="0.25">
      <c r="L303" s="1"/>
    </row>
    <row r="304" spans="1:12" x14ac:dyDescent="0.25">
      <c r="L304" s="1"/>
    </row>
    <row r="305" spans="12:12" x14ac:dyDescent="0.25">
      <c r="L305" s="1"/>
    </row>
    <row r="306" spans="12:12" x14ac:dyDescent="0.25">
      <c r="L306" s="1"/>
    </row>
    <row r="307" spans="12:12" x14ac:dyDescent="0.25">
      <c r="L307" s="1"/>
    </row>
    <row r="308" spans="12:12" x14ac:dyDescent="0.25">
      <c r="L308" s="1"/>
    </row>
    <row r="309" spans="12:12" x14ac:dyDescent="0.25">
      <c r="L309" s="1"/>
    </row>
    <row r="310" spans="12:12" x14ac:dyDescent="0.25">
      <c r="L310" s="1"/>
    </row>
    <row r="311" spans="12:12" x14ac:dyDescent="0.25">
      <c r="L311" s="1"/>
    </row>
    <row r="312" spans="12:12" x14ac:dyDescent="0.25">
      <c r="L312" s="1"/>
    </row>
    <row r="313" spans="12:12" x14ac:dyDescent="0.25">
      <c r="L313" s="1"/>
    </row>
    <row r="314" spans="12:12" x14ac:dyDescent="0.25">
      <c r="L314" s="1"/>
    </row>
    <row r="315" spans="12:12" x14ac:dyDescent="0.25">
      <c r="L315" s="1"/>
    </row>
    <row r="316" spans="12:12" x14ac:dyDescent="0.25">
      <c r="L316" s="1"/>
    </row>
    <row r="317" spans="12:12" x14ac:dyDescent="0.25">
      <c r="L317" s="1"/>
    </row>
    <row r="318" spans="12:12" x14ac:dyDescent="0.25">
      <c r="L318" s="1"/>
    </row>
    <row r="319" spans="12:12" x14ac:dyDescent="0.25">
      <c r="L319" s="1"/>
    </row>
    <row r="320" spans="12:12" x14ac:dyDescent="0.25">
      <c r="L320" s="1"/>
    </row>
    <row r="321" spans="12:12" x14ac:dyDescent="0.25">
      <c r="L321" s="1"/>
    </row>
    <row r="322" spans="12:12" x14ac:dyDescent="0.25">
      <c r="L322" s="1"/>
    </row>
    <row r="323" spans="12:12" x14ac:dyDescent="0.25">
      <c r="L323" s="1"/>
    </row>
    <row r="324" spans="12:12" x14ac:dyDescent="0.25">
      <c r="L324" s="1"/>
    </row>
    <row r="325" spans="12:12" x14ac:dyDescent="0.25">
      <c r="L325" s="1"/>
    </row>
    <row r="326" spans="12:12" x14ac:dyDescent="0.25">
      <c r="L326" s="1"/>
    </row>
    <row r="327" spans="12:12" x14ac:dyDescent="0.25">
      <c r="L327" s="1"/>
    </row>
    <row r="328" spans="12:12" x14ac:dyDescent="0.25">
      <c r="L328" s="1"/>
    </row>
    <row r="329" spans="12:12" x14ac:dyDescent="0.25">
      <c r="L329" s="1"/>
    </row>
    <row r="330" spans="12:12" x14ac:dyDescent="0.25">
      <c r="L330" s="1"/>
    </row>
    <row r="331" spans="12:12" x14ac:dyDescent="0.25">
      <c r="L331" s="1"/>
    </row>
    <row r="332" spans="12:12" x14ac:dyDescent="0.25">
      <c r="L332" s="1"/>
    </row>
    <row r="333" spans="12:12" x14ac:dyDescent="0.25">
      <c r="L333" s="1"/>
    </row>
    <row r="334" spans="12:12" x14ac:dyDescent="0.25">
      <c r="L334" s="1"/>
    </row>
    <row r="335" spans="12:12" x14ac:dyDescent="0.25">
      <c r="L335" s="1"/>
    </row>
    <row r="336" spans="12:12" x14ac:dyDescent="0.25">
      <c r="L336" s="1"/>
    </row>
    <row r="337" spans="12:12" x14ac:dyDescent="0.25">
      <c r="L337" s="1"/>
    </row>
    <row r="338" spans="12:12" x14ac:dyDescent="0.25">
      <c r="L338" s="1"/>
    </row>
    <row r="339" spans="12:12" x14ac:dyDescent="0.25">
      <c r="L339" s="1"/>
    </row>
    <row r="340" spans="12:12" x14ac:dyDescent="0.25">
      <c r="L340" s="1"/>
    </row>
    <row r="341" spans="12:12" x14ac:dyDescent="0.25">
      <c r="L341" s="1"/>
    </row>
    <row r="342" spans="12:12" x14ac:dyDescent="0.25">
      <c r="L342" s="1"/>
    </row>
    <row r="343" spans="12:12" x14ac:dyDescent="0.25">
      <c r="L343" s="1"/>
    </row>
    <row r="344" spans="12:12" x14ac:dyDescent="0.25">
      <c r="L344" s="1"/>
    </row>
    <row r="345" spans="12:12" x14ac:dyDescent="0.25">
      <c r="L345" s="1"/>
    </row>
    <row r="346" spans="12:12" x14ac:dyDescent="0.25">
      <c r="L346" s="1"/>
    </row>
    <row r="347" spans="12:12" x14ac:dyDescent="0.25">
      <c r="L347" s="1"/>
    </row>
    <row r="348" spans="12:12" x14ac:dyDescent="0.25">
      <c r="L348" s="1"/>
    </row>
    <row r="349" spans="12:12" x14ac:dyDescent="0.25">
      <c r="L349" s="1"/>
    </row>
    <row r="350" spans="12:12" x14ac:dyDescent="0.25">
      <c r="L350" s="1"/>
    </row>
    <row r="351" spans="12:12" x14ac:dyDescent="0.25">
      <c r="L351" s="1"/>
    </row>
    <row r="352" spans="12:12" x14ac:dyDescent="0.25">
      <c r="L352" s="1"/>
    </row>
    <row r="353" spans="12:12" x14ac:dyDescent="0.25">
      <c r="L353" s="1"/>
    </row>
    <row r="354" spans="12:12" x14ac:dyDescent="0.25">
      <c r="L354" s="1"/>
    </row>
    <row r="355" spans="12:12" x14ac:dyDescent="0.25">
      <c r="L355" s="1"/>
    </row>
    <row r="356" spans="12:12" x14ac:dyDescent="0.25">
      <c r="L356" s="1"/>
    </row>
    <row r="357" spans="12:12" x14ac:dyDescent="0.25">
      <c r="L357" s="1"/>
    </row>
    <row r="358" spans="12:12" x14ac:dyDescent="0.25">
      <c r="L358" s="1"/>
    </row>
    <row r="359" spans="12:12" x14ac:dyDescent="0.25">
      <c r="L359" s="1"/>
    </row>
    <row r="360" spans="12:12" x14ac:dyDescent="0.25">
      <c r="L360" s="1"/>
    </row>
    <row r="361" spans="12:12" x14ac:dyDescent="0.25">
      <c r="L361" s="1"/>
    </row>
    <row r="362" spans="12:12" x14ac:dyDescent="0.25">
      <c r="L36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K302"/>
  <sheetViews>
    <sheetView workbookViewId="0">
      <selection activeCell="H181" sqref="H181"/>
    </sheetView>
  </sheetViews>
  <sheetFormatPr defaultRowHeight="15" x14ac:dyDescent="0.25"/>
  <cols>
    <col min="2" max="2" width="13.7109375" bestFit="1" customWidth="1"/>
    <col min="3" max="3" width="11.28515625" bestFit="1" customWidth="1"/>
    <col min="4" max="4" width="12.7109375" bestFit="1" customWidth="1"/>
    <col min="5" max="5" width="8.140625" bestFit="1" customWidth="1"/>
  </cols>
  <sheetData>
    <row r="1" spans="1:11" x14ac:dyDescent="0.25">
      <c r="A1" t="s">
        <v>0</v>
      </c>
      <c r="B1" t="s">
        <v>37</v>
      </c>
      <c r="C1" t="s">
        <v>39</v>
      </c>
      <c r="D1" t="s">
        <v>38</v>
      </c>
      <c r="E1" t="s">
        <v>36</v>
      </c>
      <c r="F1" t="s">
        <v>9</v>
      </c>
    </row>
    <row r="2" spans="1:11" x14ac:dyDescent="0.25">
      <c r="A2" s="1">
        <v>1.0416666666666666E-2</v>
      </c>
      <c r="B2" s="1">
        <v>2.2106481481481478E-3</v>
      </c>
      <c r="C2" s="1">
        <v>2.3148148148148151E-3</v>
      </c>
      <c r="D2" s="1">
        <v>2.4189814814814816E-3</v>
      </c>
      <c r="E2" s="1">
        <v>2.8935185185185188E-3</v>
      </c>
      <c r="F2" s="1">
        <v>2.3958333333333336E-3</v>
      </c>
      <c r="G2" s="1"/>
      <c r="H2" s="1"/>
      <c r="I2" s="1"/>
      <c r="J2" s="1"/>
      <c r="K2" s="1"/>
    </row>
    <row r="3" spans="1:11" x14ac:dyDescent="0.25">
      <c r="A3" s="1">
        <v>1.0474537037037037E-2</v>
      </c>
      <c r="B3" s="1">
        <v>2.2222222222222222E-3</v>
      </c>
      <c r="C3" s="1">
        <v>2.3263888888888887E-3</v>
      </c>
      <c r="D3" s="1">
        <v>2.4305555555555556E-3</v>
      </c>
      <c r="E3" s="1">
        <v>2.9050925925925928E-3</v>
      </c>
      <c r="F3" s="1">
        <v>2.4074074074074076E-3</v>
      </c>
      <c r="G3" s="1"/>
      <c r="H3" s="1"/>
      <c r="I3" s="1"/>
      <c r="J3" s="1"/>
      <c r="K3" s="1"/>
    </row>
    <row r="4" spans="1:11" x14ac:dyDescent="0.25">
      <c r="A4" s="1">
        <v>1.0532407407407407E-2</v>
      </c>
      <c r="B4" s="1">
        <v>2.2337962962962967E-3</v>
      </c>
      <c r="C4" s="1">
        <v>2.3379629629629631E-3</v>
      </c>
      <c r="D4" s="1">
        <v>2.4421296296296296E-3</v>
      </c>
      <c r="E4" s="1">
        <v>2.9166666666666668E-3</v>
      </c>
      <c r="F4" s="1">
        <v>2.4189814814814816E-3</v>
      </c>
      <c r="G4" s="1"/>
      <c r="H4" s="1"/>
      <c r="I4" s="1"/>
      <c r="J4" s="1"/>
      <c r="K4" s="1"/>
    </row>
    <row r="5" spans="1:11" x14ac:dyDescent="0.25">
      <c r="A5" s="1">
        <v>1.0590277777777777E-2</v>
      </c>
      <c r="B5" s="1">
        <v>2.2453703703703702E-3</v>
      </c>
      <c r="C5" s="1">
        <v>2.3495370370370371E-3</v>
      </c>
      <c r="D5" s="1">
        <v>2.4537037037037036E-3</v>
      </c>
      <c r="E5" s="1">
        <v>2.9282407407407412E-3</v>
      </c>
      <c r="F5" s="1">
        <v>2.4189814814814816E-3</v>
      </c>
      <c r="G5" s="1"/>
      <c r="H5" s="1"/>
      <c r="I5" s="1"/>
      <c r="J5" s="1"/>
      <c r="K5" s="1"/>
    </row>
    <row r="6" spans="1:11" x14ac:dyDescent="0.25">
      <c r="A6" s="1">
        <v>1.064814814814815E-2</v>
      </c>
      <c r="B6" s="1">
        <v>2.2569444444444447E-3</v>
      </c>
      <c r="C6" s="1">
        <v>2.3611111111111111E-3</v>
      </c>
      <c r="D6" s="1">
        <v>2.4652777777777776E-3</v>
      </c>
      <c r="E6" s="1">
        <v>2.9398148148148148E-3</v>
      </c>
      <c r="F6" s="1">
        <v>2.4305555555555556E-3</v>
      </c>
      <c r="G6" s="1"/>
      <c r="H6" s="1"/>
      <c r="I6" s="1"/>
      <c r="J6" s="1"/>
      <c r="K6" s="1"/>
    </row>
    <row r="7" spans="1:11" x14ac:dyDescent="0.25">
      <c r="A7" s="1">
        <v>1.0706018518518517E-2</v>
      </c>
      <c r="B7" s="1">
        <v>2.2685185185185182E-3</v>
      </c>
      <c r="C7" s="1">
        <v>2.3726851851851851E-3</v>
      </c>
      <c r="D7" s="1">
        <v>2.4768518518518516E-3</v>
      </c>
      <c r="E7" s="1">
        <v>2.9513888888888888E-3</v>
      </c>
      <c r="F7" s="1">
        <v>2.4421296296296296E-3</v>
      </c>
      <c r="G7" s="1"/>
      <c r="H7" s="1"/>
      <c r="I7" s="1"/>
      <c r="J7" s="1"/>
      <c r="K7" s="1"/>
    </row>
    <row r="8" spans="1:11" x14ac:dyDescent="0.25">
      <c r="A8" s="1">
        <v>1.0763888888888891E-2</v>
      </c>
      <c r="B8" s="1">
        <v>2.2800925925925927E-3</v>
      </c>
      <c r="C8" s="1">
        <v>2.3842592592592591E-3</v>
      </c>
      <c r="D8" s="1">
        <v>2.488425925925926E-3</v>
      </c>
      <c r="E8" s="1">
        <v>2.9629629629629628E-3</v>
      </c>
      <c r="F8" s="1">
        <v>2.4537037037037036E-3</v>
      </c>
      <c r="G8" s="1"/>
      <c r="H8" s="1"/>
      <c r="I8" s="1"/>
      <c r="J8" s="1"/>
      <c r="K8" s="1"/>
    </row>
    <row r="9" spans="1:11" x14ac:dyDescent="0.25">
      <c r="A9" s="1">
        <v>1.082175925925926E-2</v>
      </c>
      <c r="B9" s="1">
        <v>2.2916666666666667E-3</v>
      </c>
      <c r="C9" s="1">
        <v>2.3958333333333336E-3</v>
      </c>
      <c r="D9" s="1">
        <v>2.5000000000000001E-3</v>
      </c>
      <c r="E9" s="1">
        <v>2.9745370370370373E-3</v>
      </c>
      <c r="F9" s="1">
        <v>2.4652777777777776E-3</v>
      </c>
      <c r="G9" s="1"/>
      <c r="H9" s="1"/>
      <c r="I9" s="1"/>
      <c r="J9" s="1"/>
      <c r="K9" s="1"/>
    </row>
    <row r="10" spans="1:11" x14ac:dyDescent="0.25">
      <c r="A10" s="1">
        <v>1.087962962962963E-2</v>
      </c>
      <c r="B10" s="1">
        <v>2.3032407407407407E-3</v>
      </c>
      <c r="C10" s="1">
        <v>2.4074074074074076E-3</v>
      </c>
      <c r="D10" s="1">
        <v>2.5115740740740741E-3</v>
      </c>
      <c r="E10" s="1">
        <v>2.9861111111111113E-3</v>
      </c>
      <c r="F10" s="1">
        <v>2.4652777777777776E-3</v>
      </c>
      <c r="G10" s="1"/>
      <c r="H10" s="1"/>
      <c r="I10" s="1"/>
      <c r="J10" s="1"/>
      <c r="K10" s="1"/>
    </row>
    <row r="11" spans="1:11" x14ac:dyDescent="0.25">
      <c r="A11" s="1">
        <v>1.0937500000000001E-2</v>
      </c>
      <c r="B11" s="1">
        <v>2.3148148148148151E-3</v>
      </c>
      <c r="C11" s="1">
        <v>2.4189814814814816E-3</v>
      </c>
      <c r="D11" s="1">
        <v>2.5231481481481481E-3</v>
      </c>
      <c r="E11" s="1">
        <v>2.9976851851851848E-3</v>
      </c>
      <c r="F11" s="1">
        <v>2.4768518518518516E-3</v>
      </c>
      <c r="G11" s="1"/>
      <c r="H11" s="1"/>
      <c r="I11" s="1"/>
      <c r="J11" s="1"/>
      <c r="K11" s="1"/>
    </row>
    <row r="12" spans="1:11" x14ac:dyDescent="0.25">
      <c r="A12" s="1">
        <v>1.0995370370370371E-2</v>
      </c>
      <c r="B12" s="1">
        <v>2.3263888888888887E-3</v>
      </c>
      <c r="C12" s="1">
        <v>2.4305555555555556E-3</v>
      </c>
      <c r="D12" s="1">
        <v>2.5347222222222221E-3</v>
      </c>
      <c r="E12" s="1">
        <v>3.0092592592592588E-3</v>
      </c>
      <c r="F12" s="1">
        <v>2.5000000000000001E-3</v>
      </c>
      <c r="G12" s="1"/>
      <c r="H12" s="1"/>
      <c r="I12" s="1"/>
      <c r="J12" s="1"/>
      <c r="K12" s="1"/>
    </row>
    <row r="13" spans="1:11" x14ac:dyDescent="0.25">
      <c r="A13" s="1">
        <v>1.105324074074074E-2</v>
      </c>
      <c r="B13" s="1">
        <v>2.3379629629629631E-3</v>
      </c>
      <c r="C13" s="1">
        <v>2.4421296296296296E-3</v>
      </c>
      <c r="D13" s="1">
        <v>2.5462962962962961E-3</v>
      </c>
      <c r="E13" s="1">
        <v>3.0208333333333333E-3</v>
      </c>
      <c r="F13" s="1">
        <v>2.5231481481481481E-3</v>
      </c>
      <c r="G13" s="1"/>
      <c r="H13" s="1"/>
      <c r="I13" s="1"/>
      <c r="J13" s="1"/>
      <c r="K13" s="1"/>
    </row>
    <row r="14" spans="1:11" x14ac:dyDescent="0.25">
      <c r="A14" s="1">
        <v>1.1111111111111112E-2</v>
      </c>
      <c r="B14" s="1">
        <v>2.3495370370370371E-3</v>
      </c>
      <c r="C14" s="1">
        <v>2.4537037037037036E-3</v>
      </c>
      <c r="D14" s="1">
        <v>2.5578703703703705E-3</v>
      </c>
      <c r="E14" s="1">
        <v>3.0324074074074073E-3</v>
      </c>
      <c r="F14" s="1">
        <v>2.5347222222222221E-3</v>
      </c>
      <c r="G14" s="1"/>
      <c r="H14" s="1"/>
      <c r="I14" s="1"/>
      <c r="J14" s="1"/>
      <c r="K14" s="1"/>
    </row>
    <row r="15" spans="1:11" x14ac:dyDescent="0.25">
      <c r="A15" s="1">
        <v>1.1168981481481481E-2</v>
      </c>
      <c r="B15" s="1">
        <v>2.3611111111111111E-3</v>
      </c>
      <c r="C15" s="1">
        <v>2.4652777777777776E-3</v>
      </c>
      <c r="D15" s="1">
        <v>2.5694444444444445E-3</v>
      </c>
      <c r="E15" s="1">
        <v>3.0439814814814821E-3</v>
      </c>
      <c r="F15" s="1">
        <v>2.5462962962962961E-3</v>
      </c>
      <c r="G15" s="1"/>
      <c r="H15" s="1"/>
      <c r="I15" s="1"/>
      <c r="J15" s="1"/>
      <c r="K15" s="1"/>
    </row>
    <row r="16" spans="1:11" x14ac:dyDescent="0.25">
      <c r="A16" s="1">
        <v>1.1226851851851854E-2</v>
      </c>
      <c r="B16" s="1">
        <v>2.3726851851851851E-3</v>
      </c>
      <c r="C16" s="1">
        <v>2.4768518518518516E-3</v>
      </c>
      <c r="D16" s="1">
        <v>2.5810185185185185E-3</v>
      </c>
      <c r="E16" s="1">
        <v>3.0555555555555557E-3</v>
      </c>
      <c r="F16" s="1">
        <v>2.5694444444444445E-3</v>
      </c>
      <c r="G16" s="1"/>
      <c r="H16" s="1"/>
      <c r="I16" s="1"/>
      <c r="J16" s="1"/>
      <c r="K16" s="1"/>
    </row>
    <row r="17" spans="1:11" x14ac:dyDescent="0.25">
      <c r="A17" s="1">
        <v>1.1284722222222222E-2</v>
      </c>
      <c r="B17" s="1">
        <v>2.3842592592592591E-3</v>
      </c>
      <c r="C17" s="1">
        <v>2.488425925925926E-3</v>
      </c>
      <c r="D17" s="1">
        <v>2.5925925925925925E-3</v>
      </c>
      <c r="E17" s="1">
        <v>3.0671296296296297E-3</v>
      </c>
      <c r="F17" s="1">
        <v>2.5810185185185185E-3</v>
      </c>
      <c r="G17" s="1"/>
      <c r="H17" s="1"/>
      <c r="I17" s="1"/>
      <c r="J17" s="1"/>
      <c r="K17" s="1"/>
    </row>
    <row r="18" spans="1:11" x14ac:dyDescent="0.25">
      <c r="A18" s="1">
        <v>1.1342592592592592E-2</v>
      </c>
      <c r="B18" s="1">
        <v>2.3958333333333336E-3</v>
      </c>
      <c r="C18" s="1">
        <v>2.5000000000000001E-3</v>
      </c>
      <c r="D18" s="1">
        <v>2.6041666666666665E-3</v>
      </c>
      <c r="E18" s="1">
        <v>3.0787037037037037E-3</v>
      </c>
      <c r="F18" s="1">
        <v>2.5925925925925925E-3</v>
      </c>
      <c r="G18" s="1"/>
      <c r="H18" s="1"/>
      <c r="I18" s="1"/>
      <c r="J18" s="1"/>
      <c r="K18" s="1"/>
    </row>
    <row r="19" spans="1:11" x14ac:dyDescent="0.25">
      <c r="A19" s="1">
        <v>1.1400462962962965E-2</v>
      </c>
      <c r="B19" s="1">
        <v>2.4074074074074076E-3</v>
      </c>
      <c r="C19" s="1">
        <v>2.5115740740740741E-3</v>
      </c>
      <c r="D19" s="1">
        <v>2.615740740740741E-3</v>
      </c>
      <c r="E19" s="1">
        <v>3.0902777777777782E-3</v>
      </c>
      <c r="F19" s="1">
        <v>2.615740740740741E-3</v>
      </c>
      <c r="G19" s="1"/>
      <c r="H19" s="1"/>
      <c r="I19" s="1"/>
      <c r="J19" s="1"/>
      <c r="K19" s="1"/>
    </row>
    <row r="20" spans="1:11" x14ac:dyDescent="0.25">
      <c r="A20" s="1">
        <v>1.1458333333333334E-2</v>
      </c>
      <c r="B20" s="1">
        <v>2.4189814814814816E-3</v>
      </c>
      <c r="C20" s="1">
        <v>2.5231481481481481E-3</v>
      </c>
      <c r="D20" s="1">
        <v>2.627314814814815E-3</v>
      </c>
      <c r="E20" s="1">
        <v>3.1018518518518522E-3</v>
      </c>
      <c r="F20" s="1">
        <v>2.6388888888888885E-3</v>
      </c>
      <c r="G20" s="1"/>
      <c r="H20" s="1"/>
      <c r="I20" s="1"/>
      <c r="J20" s="1"/>
      <c r="K20" s="1"/>
    </row>
    <row r="21" spans="1:11" x14ac:dyDescent="0.25">
      <c r="A21" s="1">
        <v>1.1516203703703702E-2</v>
      </c>
      <c r="B21" s="1">
        <v>2.4305555555555556E-3</v>
      </c>
      <c r="C21" s="1">
        <v>2.5347222222222221E-3</v>
      </c>
      <c r="D21" s="1">
        <v>2.6388888888888885E-3</v>
      </c>
      <c r="E21" s="1">
        <v>3.1134259259259257E-3</v>
      </c>
      <c r="F21" s="1">
        <v>2.6504629629629625E-3</v>
      </c>
      <c r="G21" s="1"/>
      <c r="H21" s="1"/>
      <c r="I21" s="1"/>
      <c r="J21" s="1"/>
      <c r="K21" s="1"/>
    </row>
    <row r="22" spans="1:11" x14ac:dyDescent="0.25">
      <c r="A22" s="1">
        <v>1.1574074074074075E-2</v>
      </c>
      <c r="B22" s="1">
        <v>2.4421296296296296E-3</v>
      </c>
      <c r="C22" s="1">
        <v>2.5462962962962961E-3</v>
      </c>
      <c r="D22" s="1">
        <v>2.6504629629629625E-3</v>
      </c>
      <c r="E22" s="1">
        <v>3.1249999999999997E-3</v>
      </c>
      <c r="F22" s="1">
        <v>2.673611111111111E-3</v>
      </c>
      <c r="G22" s="1"/>
      <c r="H22" s="1"/>
      <c r="I22" s="1"/>
      <c r="J22" s="1"/>
      <c r="K22" s="1"/>
    </row>
    <row r="23" spans="1:11" x14ac:dyDescent="0.25">
      <c r="A23" s="1">
        <v>1.1631944444444445E-2</v>
      </c>
      <c r="B23" s="1">
        <v>2.4537037037037036E-3</v>
      </c>
      <c r="C23" s="1">
        <v>2.5578703703703705E-3</v>
      </c>
      <c r="D23" s="1">
        <v>2.6620370370370374E-3</v>
      </c>
      <c r="E23" s="1">
        <v>3.1365740740740742E-3</v>
      </c>
      <c r="F23" s="1">
        <v>2.685185185185185E-3</v>
      </c>
      <c r="G23" s="1"/>
      <c r="H23" s="1"/>
      <c r="I23" s="1"/>
      <c r="J23" s="1"/>
      <c r="K23" s="1"/>
    </row>
    <row r="24" spans="1:11" x14ac:dyDescent="0.25">
      <c r="A24" s="1">
        <v>1.1689814814814814E-2</v>
      </c>
      <c r="B24" s="1">
        <v>2.4652777777777776E-3</v>
      </c>
      <c r="C24" s="1">
        <v>2.5694444444444445E-3</v>
      </c>
      <c r="D24" s="1">
        <v>2.673611111111111E-3</v>
      </c>
      <c r="E24" s="1">
        <v>3.1481481481481482E-3</v>
      </c>
      <c r="F24" s="1">
        <v>2.6967592592592594E-3</v>
      </c>
      <c r="G24" s="1"/>
      <c r="H24" s="1"/>
      <c r="I24" s="1"/>
      <c r="J24" s="1"/>
      <c r="K24" s="1"/>
    </row>
    <row r="25" spans="1:11" x14ac:dyDescent="0.25">
      <c r="A25" s="1">
        <v>1.1747685185185186E-2</v>
      </c>
      <c r="B25" s="1">
        <v>2.4768518518518516E-3</v>
      </c>
      <c r="C25" s="1">
        <v>2.5810185185185185E-3</v>
      </c>
      <c r="D25" s="1">
        <v>2.685185185185185E-3</v>
      </c>
      <c r="E25" s="1">
        <v>3.1597222222222222E-3</v>
      </c>
      <c r="F25" s="1">
        <v>2.7199074074074074E-3</v>
      </c>
      <c r="G25" s="1"/>
      <c r="H25" s="1"/>
      <c r="I25" s="1"/>
      <c r="J25" s="1"/>
      <c r="K25" s="1"/>
    </row>
    <row r="26" spans="1:11" x14ac:dyDescent="0.25">
      <c r="A26" s="1">
        <v>1.1805555555555555E-2</v>
      </c>
      <c r="B26" s="1">
        <v>2.488425925925926E-3</v>
      </c>
      <c r="C26" s="1">
        <v>2.5925925925925925E-3</v>
      </c>
      <c r="D26" s="1">
        <v>2.6967592592592594E-3</v>
      </c>
      <c r="E26" s="1">
        <v>3.1712962962962958E-3</v>
      </c>
      <c r="F26" s="1">
        <v>2.7314814814814819E-3</v>
      </c>
      <c r="G26" s="1"/>
      <c r="H26" s="1"/>
      <c r="I26" s="1"/>
      <c r="J26" s="1"/>
      <c r="K26" s="1"/>
    </row>
    <row r="27" spans="1:11" x14ac:dyDescent="0.25">
      <c r="A27" s="1">
        <v>1.1863425925925925E-2</v>
      </c>
      <c r="B27" s="1">
        <v>2.5000000000000001E-3</v>
      </c>
      <c r="C27" s="1">
        <v>2.6041666666666665E-3</v>
      </c>
      <c r="D27" s="1">
        <v>2.7083333333333334E-3</v>
      </c>
      <c r="E27" s="1">
        <v>3.1828703703703702E-3</v>
      </c>
      <c r="F27" s="1">
        <v>2.7430555555555559E-3</v>
      </c>
      <c r="G27" s="1"/>
      <c r="H27" s="1"/>
      <c r="I27" s="1"/>
      <c r="J27" s="1"/>
      <c r="K27" s="1"/>
    </row>
    <row r="28" spans="1:11" x14ac:dyDescent="0.25">
      <c r="A28" s="1">
        <v>1.1921296296296298E-2</v>
      </c>
      <c r="B28" s="1">
        <v>2.5115740740740741E-3</v>
      </c>
      <c r="C28" s="1">
        <v>2.615740740740741E-3</v>
      </c>
      <c r="D28" s="1">
        <v>2.7199074074074074E-3</v>
      </c>
      <c r="E28" s="1">
        <v>3.1944444444444442E-3</v>
      </c>
      <c r="F28" s="1">
        <v>2.7546296296296294E-3</v>
      </c>
      <c r="G28" s="1"/>
      <c r="H28" s="1"/>
      <c r="I28" s="1"/>
      <c r="J28" s="1"/>
      <c r="K28" s="1"/>
    </row>
    <row r="29" spans="1:11" x14ac:dyDescent="0.25">
      <c r="A29" s="1">
        <v>1.1979166666666666E-2</v>
      </c>
      <c r="B29" s="1">
        <v>2.5231481481481481E-3</v>
      </c>
      <c r="C29" s="1">
        <v>2.627314814814815E-3</v>
      </c>
      <c r="D29" s="1">
        <v>2.7314814814814819E-3</v>
      </c>
      <c r="E29" s="1">
        <v>3.2060185185185191E-3</v>
      </c>
      <c r="F29" s="1">
        <v>2.7662037037037034E-3</v>
      </c>
      <c r="G29" s="1"/>
      <c r="H29" s="1"/>
      <c r="I29" s="1"/>
      <c r="J29" s="1"/>
      <c r="K29" s="1"/>
    </row>
    <row r="30" spans="1:11" x14ac:dyDescent="0.25">
      <c r="A30" s="1">
        <v>1.2037037037037035E-2</v>
      </c>
      <c r="B30" s="1">
        <v>2.5347222222222221E-3</v>
      </c>
      <c r="C30" s="1">
        <v>2.6388888888888885E-3</v>
      </c>
      <c r="D30" s="1">
        <v>2.7430555555555559E-3</v>
      </c>
      <c r="E30" s="1">
        <v>3.2175925925925926E-3</v>
      </c>
      <c r="F30" s="1">
        <v>2.7893518518518519E-3</v>
      </c>
      <c r="G30" s="1"/>
      <c r="H30" s="1"/>
      <c r="I30" s="1"/>
      <c r="J30" s="1"/>
      <c r="K30" s="1"/>
    </row>
    <row r="31" spans="1:11" x14ac:dyDescent="0.25">
      <c r="A31" s="1">
        <v>1.2094907407407408E-2</v>
      </c>
      <c r="B31" s="1">
        <v>2.5462962962962961E-3</v>
      </c>
      <c r="C31" s="1">
        <v>2.6504629629629625E-3</v>
      </c>
      <c r="D31" s="1">
        <v>2.7546296296296294E-3</v>
      </c>
      <c r="E31" s="1">
        <v>3.2291666666666666E-3</v>
      </c>
      <c r="F31" s="1">
        <v>2.8009259259259259E-3</v>
      </c>
      <c r="G31" s="1"/>
      <c r="H31" s="1"/>
      <c r="I31" s="1"/>
      <c r="J31" s="1"/>
      <c r="K31" s="1"/>
    </row>
    <row r="32" spans="1:11" x14ac:dyDescent="0.25">
      <c r="A32" s="1">
        <v>1.2152777777777778E-2</v>
      </c>
      <c r="B32" s="1">
        <v>2.5578703703703705E-3</v>
      </c>
      <c r="C32" s="1">
        <v>2.6620370370370374E-3</v>
      </c>
      <c r="D32" s="1">
        <v>2.7662037037037034E-3</v>
      </c>
      <c r="E32" s="1">
        <v>3.2407407407407406E-3</v>
      </c>
      <c r="F32" s="1">
        <v>2.8009259259259259E-3</v>
      </c>
      <c r="G32" s="1"/>
      <c r="H32" s="1"/>
      <c r="I32" s="1"/>
      <c r="J32" s="1"/>
      <c r="K32" s="1"/>
    </row>
    <row r="33" spans="1:11" x14ac:dyDescent="0.25">
      <c r="A33" s="1">
        <v>1.2210648148148146E-2</v>
      </c>
      <c r="B33" s="1">
        <v>2.5694444444444445E-3</v>
      </c>
      <c r="C33" s="1">
        <v>2.673611111111111E-3</v>
      </c>
      <c r="D33" s="1">
        <v>2.7777777777777779E-3</v>
      </c>
      <c r="E33" s="1">
        <v>3.2523148148148151E-3</v>
      </c>
      <c r="F33" s="1">
        <v>2.8240740740740739E-3</v>
      </c>
      <c r="G33" s="1"/>
      <c r="H33" s="1"/>
      <c r="I33" s="1"/>
      <c r="J33" s="1"/>
      <c r="K33" s="1"/>
    </row>
    <row r="34" spans="1:11" x14ac:dyDescent="0.25">
      <c r="A34" s="1">
        <v>1.2268518518518519E-2</v>
      </c>
      <c r="B34" s="1">
        <v>2.5810185185185185E-3</v>
      </c>
      <c r="C34" s="1">
        <v>2.685185185185185E-3</v>
      </c>
      <c r="D34" s="1">
        <v>2.7893518518518519E-3</v>
      </c>
      <c r="E34" s="1">
        <v>3.2638888888888891E-3</v>
      </c>
      <c r="F34" s="1">
        <v>2.8356481481481479E-3</v>
      </c>
      <c r="G34" s="1"/>
      <c r="H34" s="1"/>
      <c r="I34" s="1"/>
      <c r="J34" s="1"/>
      <c r="K34" s="1"/>
    </row>
    <row r="35" spans="1:11" x14ac:dyDescent="0.25">
      <c r="A35" s="1">
        <v>1.2326388888888888E-2</v>
      </c>
      <c r="B35" s="1">
        <v>2.5925925925925925E-3</v>
      </c>
      <c r="C35" s="1">
        <v>2.6967592592592594E-3</v>
      </c>
      <c r="D35" s="1">
        <v>2.8009259259259259E-3</v>
      </c>
      <c r="E35" s="1">
        <v>3.2754629629629631E-3</v>
      </c>
      <c r="F35" s="1">
        <v>2.8472222222222219E-3</v>
      </c>
      <c r="G35" s="1"/>
      <c r="H35" s="1"/>
      <c r="I35" s="1"/>
      <c r="J35" s="1"/>
      <c r="K35" s="1"/>
    </row>
    <row r="36" spans="1:11" x14ac:dyDescent="0.25">
      <c r="A36" s="1">
        <v>1.238425925925926E-2</v>
      </c>
      <c r="B36" s="1">
        <v>2.6041666666666665E-3</v>
      </c>
      <c r="C36" s="1">
        <v>2.7083333333333334E-3</v>
      </c>
      <c r="D36" s="1">
        <v>2.8124999999999995E-3</v>
      </c>
      <c r="E36" s="1">
        <v>3.2870370370370367E-3</v>
      </c>
      <c r="F36" s="1">
        <v>2.8587962962962963E-3</v>
      </c>
      <c r="G36" s="1"/>
      <c r="H36" s="1"/>
      <c r="I36" s="1"/>
      <c r="J36" s="1"/>
      <c r="K36" s="1"/>
    </row>
    <row r="37" spans="1:11" x14ac:dyDescent="0.25">
      <c r="A37" s="1">
        <v>1.2442129629629629E-2</v>
      </c>
      <c r="B37" s="1">
        <v>2.615740740740741E-3</v>
      </c>
      <c r="C37" s="1">
        <v>2.7199074074074074E-3</v>
      </c>
      <c r="D37" s="1">
        <v>2.8240740740740739E-3</v>
      </c>
      <c r="E37" s="1">
        <v>3.2986111111111111E-3</v>
      </c>
      <c r="F37" s="1">
        <v>2.8703703703703708E-3</v>
      </c>
      <c r="G37" s="1"/>
      <c r="H37" s="1"/>
      <c r="I37" s="1"/>
      <c r="J37" s="1"/>
      <c r="K37" s="1"/>
    </row>
    <row r="38" spans="1:11" x14ac:dyDescent="0.25">
      <c r="A38" s="1">
        <v>1.2499999999999999E-2</v>
      </c>
      <c r="B38" s="1">
        <v>2.627314814814815E-3</v>
      </c>
      <c r="C38" s="1">
        <v>2.7314814814814819E-3</v>
      </c>
      <c r="D38" s="1">
        <v>2.8356481481481479E-3</v>
      </c>
      <c r="E38" s="1">
        <v>3.3101851851851851E-3</v>
      </c>
      <c r="F38" s="1">
        <v>2.8819444444444444E-3</v>
      </c>
      <c r="G38" s="1"/>
      <c r="H38" s="1"/>
      <c r="I38" s="1"/>
      <c r="J38" s="1"/>
      <c r="K38" s="1"/>
    </row>
    <row r="39" spans="1:11" x14ac:dyDescent="0.25">
      <c r="A39" s="1">
        <v>1.255787037037037E-2</v>
      </c>
      <c r="B39" s="1">
        <v>2.6388888888888885E-3</v>
      </c>
      <c r="C39" s="1">
        <v>2.7430555555555559E-3</v>
      </c>
      <c r="D39" s="1">
        <v>2.8472222222222219E-3</v>
      </c>
      <c r="E39" s="1">
        <v>3.3217592592592591E-3</v>
      </c>
      <c r="F39" s="1">
        <v>2.9050925925925928E-3</v>
      </c>
      <c r="G39" s="1"/>
      <c r="H39" s="1"/>
      <c r="I39" s="1"/>
      <c r="J39" s="1"/>
      <c r="K39" s="1"/>
    </row>
    <row r="40" spans="1:11" x14ac:dyDescent="0.25">
      <c r="A40" s="1">
        <v>1.2615740740740742E-2</v>
      </c>
      <c r="B40" s="1">
        <v>2.6504629629629625E-3</v>
      </c>
      <c r="C40" s="1">
        <v>2.7546296296296294E-3</v>
      </c>
      <c r="D40" s="1">
        <v>2.8587962962962963E-3</v>
      </c>
      <c r="E40" s="1">
        <v>3.3333333333333335E-3</v>
      </c>
      <c r="F40" s="1">
        <v>2.9166666666666668E-3</v>
      </c>
      <c r="G40" s="1"/>
      <c r="H40" s="1"/>
      <c r="I40" s="1"/>
      <c r="J40" s="1"/>
      <c r="K40" s="1"/>
    </row>
    <row r="41" spans="1:11" x14ac:dyDescent="0.25">
      <c r="A41" s="1">
        <v>1.2673611111111109E-2</v>
      </c>
      <c r="B41" s="1">
        <v>2.6620370370370374E-3</v>
      </c>
      <c r="C41" s="1">
        <v>2.7662037037037034E-3</v>
      </c>
      <c r="D41" s="1">
        <v>2.8703703703703708E-3</v>
      </c>
      <c r="E41" s="1">
        <v>3.3449074074074071E-3</v>
      </c>
      <c r="F41" s="1">
        <v>2.9282407407407412E-3</v>
      </c>
      <c r="G41" s="1"/>
      <c r="H41" s="1"/>
      <c r="I41" s="1"/>
      <c r="J41" s="1"/>
      <c r="K41" s="1"/>
    </row>
    <row r="42" spans="1:11" x14ac:dyDescent="0.25">
      <c r="A42" s="1">
        <v>1.2731481481481481E-2</v>
      </c>
      <c r="B42" s="1">
        <v>2.673611111111111E-3</v>
      </c>
      <c r="C42" s="1">
        <v>2.7777777777777779E-3</v>
      </c>
      <c r="D42" s="1">
        <v>2.8819444444444444E-3</v>
      </c>
      <c r="E42" s="1">
        <v>3.3564814814814811E-3</v>
      </c>
      <c r="F42" s="1">
        <v>2.9398148148148148E-3</v>
      </c>
      <c r="G42" s="1"/>
      <c r="H42" s="1"/>
      <c r="I42" s="1"/>
      <c r="J42" s="1"/>
      <c r="K42" s="1"/>
    </row>
    <row r="43" spans="1:11" x14ac:dyDescent="0.25">
      <c r="A43" s="1">
        <v>1.2789351851851852E-2</v>
      </c>
      <c r="B43" s="1">
        <v>2.685185185185185E-3</v>
      </c>
      <c r="C43" s="1">
        <v>2.7893518518518519E-3</v>
      </c>
      <c r="D43" s="1">
        <v>2.8935185185185188E-3</v>
      </c>
      <c r="E43" s="1">
        <v>3.3680555555555551E-3</v>
      </c>
      <c r="F43" s="1">
        <v>2.9513888888888888E-3</v>
      </c>
      <c r="G43" s="1"/>
      <c r="H43" s="1"/>
      <c r="I43" s="1"/>
      <c r="J43" s="1"/>
      <c r="K43" s="1"/>
    </row>
    <row r="44" spans="1:11" x14ac:dyDescent="0.25">
      <c r="A44" s="1">
        <v>1.2847222222222223E-2</v>
      </c>
      <c r="B44" s="1">
        <v>2.6967592592592594E-3</v>
      </c>
      <c r="C44" s="1">
        <v>2.8009259259259259E-3</v>
      </c>
      <c r="D44" s="1">
        <v>2.9050925925925928E-3</v>
      </c>
      <c r="E44" s="1">
        <v>3.37962962962963E-3</v>
      </c>
      <c r="F44" s="1">
        <v>2.9629629629629628E-3</v>
      </c>
      <c r="G44" s="1"/>
      <c r="H44" s="1"/>
      <c r="I44" s="1"/>
      <c r="J44" s="1"/>
      <c r="K44" s="1"/>
    </row>
    <row r="45" spans="1:11" x14ac:dyDescent="0.25">
      <c r="A45" s="1">
        <v>1.2905092592592591E-2</v>
      </c>
      <c r="B45" s="1">
        <v>2.7083333333333334E-3</v>
      </c>
      <c r="C45" s="1">
        <v>2.8124999999999995E-3</v>
      </c>
      <c r="D45" s="1">
        <v>2.9166666666666668E-3</v>
      </c>
      <c r="E45" s="1">
        <v>3.3912037037037036E-3</v>
      </c>
      <c r="F45" s="1">
        <v>2.9745370370370373E-3</v>
      </c>
      <c r="G45" s="1"/>
      <c r="H45" s="1"/>
      <c r="I45" s="1"/>
      <c r="J45" s="1"/>
      <c r="K45" s="1"/>
    </row>
    <row r="46" spans="1:11" x14ac:dyDescent="0.25">
      <c r="A46" s="1">
        <v>1.2962962962962963E-2</v>
      </c>
      <c r="B46" s="1">
        <v>2.7199074074074074E-3</v>
      </c>
      <c r="C46" s="1">
        <v>2.8240740740740739E-3</v>
      </c>
      <c r="D46" s="1">
        <v>2.9282407407407412E-3</v>
      </c>
      <c r="E46" s="1">
        <v>3.4027777777777784E-3</v>
      </c>
      <c r="F46" s="1">
        <v>2.9976851851851848E-3</v>
      </c>
      <c r="G46" s="1"/>
      <c r="H46" s="1"/>
      <c r="I46" s="1"/>
      <c r="J46" s="1"/>
      <c r="K46" s="1"/>
    </row>
    <row r="47" spans="1:11" x14ac:dyDescent="0.25">
      <c r="A47" s="1">
        <v>1.3020833333333334E-2</v>
      </c>
      <c r="B47" s="1">
        <v>2.7314814814814819E-3</v>
      </c>
      <c r="C47" s="1">
        <v>2.8356481481481479E-3</v>
      </c>
      <c r="D47" s="1">
        <v>2.9398148148148148E-3</v>
      </c>
      <c r="E47" s="1">
        <v>3.414351851851852E-3</v>
      </c>
      <c r="F47" s="1">
        <v>3.0092592592592588E-3</v>
      </c>
      <c r="G47" s="1"/>
      <c r="H47" s="1"/>
      <c r="I47" s="1"/>
      <c r="J47" s="1"/>
      <c r="K47" s="1"/>
    </row>
    <row r="48" spans="1:11" x14ac:dyDescent="0.25">
      <c r="A48" s="1">
        <v>1.3078703703703703E-2</v>
      </c>
      <c r="B48" s="1">
        <v>2.7430555555555559E-3</v>
      </c>
      <c r="C48" s="1">
        <v>2.8472222222222219E-3</v>
      </c>
      <c r="D48" s="1">
        <v>2.9513888888888888E-3</v>
      </c>
      <c r="E48" s="1">
        <v>3.425925925925926E-3</v>
      </c>
      <c r="F48" s="1">
        <v>3.0208333333333333E-3</v>
      </c>
      <c r="G48" s="1"/>
      <c r="H48" s="1"/>
      <c r="I48" s="1"/>
      <c r="J48" s="1"/>
      <c r="K48" s="1"/>
    </row>
    <row r="49" spans="1:11" x14ac:dyDescent="0.25">
      <c r="A49" s="1">
        <v>1.3136574074074077E-2</v>
      </c>
      <c r="B49" s="1">
        <v>2.7546296296296294E-3</v>
      </c>
      <c r="C49" s="1">
        <v>2.8587962962962963E-3</v>
      </c>
      <c r="D49" s="1">
        <v>2.9629629629629628E-3</v>
      </c>
      <c r="E49" s="1">
        <v>3.4375E-3</v>
      </c>
      <c r="F49" s="1">
        <v>3.0324074074074073E-3</v>
      </c>
      <c r="G49" s="1"/>
      <c r="H49" s="1"/>
      <c r="I49" s="1"/>
      <c r="J49" s="1"/>
      <c r="K49" s="1"/>
    </row>
    <row r="50" spans="1:11" x14ac:dyDescent="0.25">
      <c r="A50" s="1">
        <v>1.3194444444444444E-2</v>
      </c>
      <c r="B50" s="1">
        <v>2.7662037037037034E-3</v>
      </c>
      <c r="C50" s="1">
        <v>2.8703703703703708E-3</v>
      </c>
      <c r="D50" s="1">
        <v>2.9745370370370373E-3</v>
      </c>
      <c r="E50" s="1">
        <v>3.4490740740740745E-3</v>
      </c>
      <c r="F50" s="1">
        <v>3.0555555555555557E-3</v>
      </c>
      <c r="G50" s="1"/>
      <c r="H50" s="1"/>
      <c r="I50" s="1"/>
      <c r="J50" s="1"/>
      <c r="K50" s="1"/>
    </row>
    <row r="51" spans="1:11" x14ac:dyDescent="0.25">
      <c r="A51" s="1">
        <v>1.3252314814814814E-2</v>
      </c>
      <c r="B51" s="1">
        <v>2.7777777777777779E-3</v>
      </c>
      <c r="C51" s="1">
        <v>2.8819444444444444E-3</v>
      </c>
      <c r="D51" s="1">
        <v>2.9861111111111113E-3</v>
      </c>
      <c r="E51" s="1">
        <v>3.4606481481481485E-3</v>
      </c>
      <c r="F51" s="1">
        <v>3.0671296296296297E-3</v>
      </c>
      <c r="G51" s="1"/>
      <c r="H51" s="1"/>
      <c r="I51" s="1"/>
      <c r="J51" s="1"/>
      <c r="K51" s="1"/>
    </row>
    <row r="52" spans="1:11" x14ac:dyDescent="0.25">
      <c r="A52" s="1">
        <v>1.3310185185185187E-2</v>
      </c>
      <c r="B52" s="1">
        <v>2.7893518518518519E-3</v>
      </c>
      <c r="C52" s="1">
        <v>2.8935185185185188E-3</v>
      </c>
      <c r="D52" s="1">
        <v>2.9976851851851848E-3</v>
      </c>
      <c r="E52" s="1">
        <v>3.472222222222222E-3</v>
      </c>
      <c r="F52" s="1">
        <v>3.0787037037037037E-3</v>
      </c>
      <c r="G52" s="1"/>
      <c r="H52" s="1"/>
      <c r="I52" s="1"/>
      <c r="J52" s="1"/>
      <c r="K52" s="1"/>
    </row>
    <row r="53" spans="1:11" x14ac:dyDescent="0.25">
      <c r="A53" s="1">
        <v>1.3368055555555557E-2</v>
      </c>
      <c r="B53" s="1">
        <v>2.8009259259259259E-3</v>
      </c>
      <c r="C53" s="1">
        <v>2.9050925925925928E-3</v>
      </c>
      <c r="D53" s="1">
        <v>3.0092592592592588E-3</v>
      </c>
      <c r="E53" s="1">
        <v>3.483796296296296E-3</v>
      </c>
      <c r="F53" s="1">
        <v>3.0902777777777782E-3</v>
      </c>
      <c r="G53" s="1"/>
      <c r="H53" s="1"/>
      <c r="I53" s="1"/>
      <c r="J53" s="1"/>
      <c r="K53" s="1"/>
    </row>
    <row r="54" spans="1:11" x14ac:dyDescent="0.25">
      <c r="A54" s="1">
        <v>1.3425925925925924E-2</v>
      </c>
      <c r="B54" s="1">
        <v>2.8124999999999995E-3</v>
      </c>
      <c r="C54" s="1">
        <v>2.9166666666666668E-3</v>
      </c>
      <c r="D54" s="1">
        <v>3.0208333333333333E-3</v>
      </c>
      <c r="E54" s="1">
        <v>3.4953703703703705E-3</v>
      </c>
      <c r="F54" s="1">
        <v>3.1018518518518522E-3</v>
      </c>
      <c r="G54" s="1"/>
      <c r="H54" s="1"/>
      <c r="I54" s="1"/>
      <c r="J54" s="1"/>
      <c r="K54" s="1"/>
    </row>
    <row r="55" spans="1:11" x14ac:dyDescent="0.25">
      <c r="A55" s="1">
        <v>1.3483796296296298E-2</v>
      </c>
      <c r="B55" s="1">
        <v>2.8240740740740739E-3</v>
      </c>
      <c r="C55" s="1">
        <v>2.9282407407407412E-3</v>
      </c>
      <c r="D55" s="1">
        <v>3.0324074074074073E-3</v>
      </c>
      <c r="E55" s="1">
        <v>3.5069444444444445E-3</v>
      </c>
      <c r="F55" s="1">
        <v>3.1134259259259257E-3</v>
      </c>
      <c r="G55" s="1"/>
      <c r="H55" s="1"/>
      <c r="I55" s="1"/>
      <c r="J55" s="1"/>
      <c r="K55" s="1"/>
    </row>
    <row r="56" spans="1:11" x14ac:dyDescent="0.25">
      <c r="A56" s="1">
        <v>1.3541666666666667E-2</v>
      </c>
      <c r="B56" s="1">
        <v>2.8356481481481479E-3</v>
      </c>
      <c r="C56" s="1">
        <v>2.9398148148148148E-3</v>
      </c>
      <c r="D56" s="1">
        <v>3.0439814814814821E-3</v>
      </c>
      <c r="E56" s="1">
        <v>3.5185185185185185E-3</v>
      </c>
      <c r="F56" s="1">
        <v>3.1249999999999997E-3</v>
      </c>
      <c r="G56" s="1"/>
      <c r="H56" s="1"/>
      <c r="I56" s="1"/>
      <c r="J56" s="1"/>
      <c r="K56" s="1"/>
    </row>
    <row r="57" spans="1:11" x14ac:dyDescent="0.25">
      <c r="A57" s="1">
        <v>1.3599537037037037E-2</v>
      </c>
      <c r="B57" s="1">
        <v>2.8472222222222219E-3</v>
      </c>
      <c r="C57" s="1">
        <v>2.9513888888888888E-3</v>
      </c>
      <c r="D57" s="1">
        <v>3.0555555555555557E-3</v>
      </c>
      <c r="E57" s="1">
        <v>3.530092592592592E-3</v>
      </c>
      <c r="F57" s="1">
        <v>3.1365740740740742E-3</v>
      </c>
      <c r="G57" s="1"/>
      <c r="H57" s="1"/>
      <c r="I57" s="1"/>
      <c r="J57" s="1"/>
      <c r="K57" s="1"/>
    </row>
    <row r="58" spans="1:11" x14ac:dyDescent="0.25">
      <c r="A58" s="1">
        <v>1.3657407407407408E-2</v>
      </c>
      <c r="B58" s="1">
        <v>2.8587962962962963E-3</v>
      </c>
      <c r="C58" s="1">
        <v>2.9629629629629628E-3</v>
      </c>
      <c r="D58" s="1">
        <v>3.0671296296296297E-3</v>
      </c>
      <c r="E58" s="1">
        <v>3.5416666666666665E-3</v>
      </c>
      <c r="F58" s="1">
        <v>3.1481481481481482E-3</v>
      </c>
      <c r="G58" s="1"/>
      <c r="H58" s="1"/>
      <c r="I58" s="1"/>
      <c r="J58" s="1"/>
      <c r="K58" s="1"/>
    </row>
    <row r="59" spans="1:11" x14ac:dyDescent="0.25">
      <c r="A59" s="1">
        <v>1.3715277777777778E-2</v>
      </c>
      <c r="B59" s="1">
        <v>2.8703703703703708E-3</v>
      </c>
      <c r="C59" s="1">
        <v>2.9745370370370373E-3</v>
      </c>
      <c r="D59" s="1">
        <v>3.0787037037037037E-3</v>
      </c>
      <c r="E59" s="1">
        <v>3.5532407407407405E-3</v>
      </c>
      <c r="F59" s="1">
        <v>3.1597222222222222E-3</v>
      </c>
      <c r="G59" s="1"/>
      <c r="H59" s="1"/>
      <c r="I59" s="1"/>
      <c r="J59" s="1"/>
      <c r="K59" s="1"/>
    </row>
    <row r="60" spans="1:11" x14ac:dyDescent="0.25">
      <c r="A60" s="1">
        <v>1.3773148148148147E-2</v>
      </c>
      <c r="B60" s="1">
        <v>2.8819444444444444E-3</v>
      </c>
      <c r="C60" s="1">
        <v>2.9861111111111113E-3</v>
      </c>
      <c r="D60" s="1">
        <v>3.0902777777777782E-3</v>
      </c>
      <c r="E60" s="1">
        <v>3.5648148148148154E-3</v>
      </c>
      <c r="F60" s="1">
        <v>3.1712962962962958E-3</v>
      </c>
      <c r="G60" s="1"/>
      <c r="H60" s="1"/>
      <c r="I60" s="1"/>
      <c r="J60" s="1"/>
      <c r="K60" s="1"/>
    </row>
    <row r="61" spans="1:11" x14ac:dyDescent="0.25">
      <c r="A61" s="1">
        <v>1.383101851851852E-2</v>
      </c>
      <c r="B61" s="1">
        <v>2.8935185185185188E-3</v>
      </c>
      <c r="C61" s="1">
        <v>2.9976851851851848E-3</v>
      </c>
      <c r="D61" s="1">
        <v>3.1018518518518522E-3</v>
      </c>
      <c r="E61" s="1">
        <v>3.5763888888888894E-3</v>
      </c>
      <c r="F61" s="1">
        <v>3.1828703703703702E-3</v>
      </c>
      <c r="G61" s="1"/>
      <c r="H61" s="1"/>
      <c r="I61" s="1"/>
      <c r="J61" s="1"/>
      <c r="K61" s="1"/>
    </row>
    <row r="62" spans="1:11" x14ac:dyDescent="0.25">
      <c r="A62" s="1">
        <v>1.3888888888888888E-2</v>
      </c>
      <c r="B62" s="1">
        <v>2.9050925925925928E-3</v>
      </c>
      <c r="C62" s="1">
        <v>3.0092592592592588E-3</v>
      </c>
      <c r="D62" s="1">
        <v>3.1134259259259257E-3</v>
      </c>
      <c r="E62" s="1">
        <v>3.5879629629629629E-3</v>
      </c>
      <c r="F62" s="1">
        <v>3.1944444444444442E-3</v>
      </c>
      <c r="G62" s="1"/>
      <c r="H62" s="1"/>
      <c r="I62" s="1"/>
      <c r="J62" s="1"/>
      <c r="K62" s="1"/>
    </row>
    <row r="63" spans="1:11" x14ac:dyDescent="0.25">
      <c r="A63" s="1">
        <v>1.3946759259259258E-2</v>
      </c>
      <c r="B63" s="1">
        <v>2.9166666666666668E-3</v>
      </c>
      <c r="C63" s="1">
        <v>3.0208333333333333E-3</v>
      </c>
      <c r="D63" s="1">
        <v>3.1249999999999997E-3</v>
      </c>
      <c r="E63" s="1">
        <v>3.5995370370370369E-3</v>
      </c>
      <c r="F63" s="1">
        <v>3.2060185185185191E-3</v>
      </c>
      <c r="G63" s="1"/>
      <c r="H63" s="1"/>
      <c r="I63" s="1"/>
      <c r="J63" s="1"/>
      <c r="K63" s="1"/>
    </row>
    <row r="64" spans="1:11" x14ac:dyDescent="0.25">
      <c r="A64" s="1">
        <v>1.4004629629629631E-2</v>
      </c>
      <c r="B64" s="1">
        <v>2.9282407407407412E-3</v>
      </c>
      <c r="C64" s="1">
        <v>3.0324074074074073E-3</v>
      </c>
      <c r="D64" s="1">
        <v>3.1365740740740742E-3</v>
      </c>
      <c r="E64" s="1">
        <v>3.6111111111111114E-3</v>
      </c>
      <c r="F64" s="1">
        <v>3.2175925925925926E-3</v>
      </c>
      <c r="G64" s="1"/>
      <c r="H64" s="1"/>
      <c r="I64" s="1"/>
      <c r="J64" s="1"/>
      <c r="K64" s="1"/>
    </row>
    <row r="65" spans="1:11" x14ac:dyDescent="0.25">
      <c r="A65" s="1">
        <v>1.40625E-2</v>
      </c>
      <c r="B65" s="1">
        <v>2.9398148148148148E-3</v>
      </c>
      <c r="C65" s="1">
        <v>3.0439814814814821E-3</v>
      </c>
      <c r="D65" s="1">
        <v>3.1481481481481482E-3</v>
      </c>
      <c r="E65" s="1">
        <v>3.6226851851851854E-3</v>
      </c>
      <c r="F65" s="1">
        <v>3.2407407407407406E-3</v>
      </c>
      <c r="G65" s="1"/>
      <c r="H65" s="1"/>
      <c r="I65" s="1"/>
      <c r="J65" s="1"/>
      <c r="K65" s="1"/>
    </row>
    <row r="66" spans="1:11" x14ac:dyDescent="0.25">
      <c r="A66" s="1">
        <v>1.4120370370370368E-2</v>
      </c>
      <c r="B66" s="1">
        <v>2.9513888888888888E-3</v>
      </c>
      <c r="C66" s="1">
        <v>3.0555555555555557E-3</v>
      </c>
      <c r="D66" s="1">
        <v>3.1597222222222222E-3</v>
      </c>
      <c r="E66" s="1">
        <v>3.6342592592592594E-3</v>
      </c>
      <c r="F66" s="1">
        <v>3.2523148148148151E-3</v>
      </c>
      <c r="G66" s="1"/>
      <c r="H66" s="1"/>
      <c r="I66" s="1"/>
      <c r="J66" s="1"/>
      <c r="K66" s="1"/>
    </row>
    <row r="67" spans="1:11" x14ac:dyDescent="0.25">
      <c r="A67" s="1">
        <v>1.4178240740740741E-2</v>
      </c>
      <c r="B67" s="1">
        <v>2.9629629629629628E-3</v>
      </c>
      <c r="C67" s="1">
        <v>3.0671296296296297E-3</v>
      </c>
      <c r="D67" s="1">
        <v>3.1712962962962958E-3</v>
      </c>
      <c r="E67" s="1">
        <v>3.645833333333333E-3</v>
      </c>
      <c r="F67" s="1">
        <v>3.2638888888888891E-3</v>
      </c>
      <c r="G67" s="1"/>
      <c r="H67" s="1"/>
      <c r="I67" s="1"/>
      <c r="J67" s="1"/>
      <c r="K67" s="1"/>
    </row>
    <row r="68" spans="1:11" x14ac:dyDescent="0.25">
      <c r="A68" s="1">
        <v>1.4236111111111111E-2</v>
      </c>
      <c r="B68" s="1">
        <v>2.9745370370370373E-3</v>
      </c>
      <c r="C68" s="1">
        <v>3.0787037037037037E-3</v>
      </c>
      <c r="D68" s="1">
        <v>3.1828703703703702E-3</v>
      </c>
      <c r="E68" s="1">
        <v>3.6574074074074074E-3</v>
      </c>
      <c r="F68" s="1">
        <v>3.2754629629629631E-3</v>
      </c>
      <c r="G68" s="1"/>
      <c r="H68" s="1"/>
      <c r="I68" s="1"/>
      <c r="J68" s="1"/>
      <c r="K68" s="1"/>
    </row>
    <row r="69" spans="1:11" x14ac:dyDescent="0.25">
      <c r="A69" s="1">
        <v>1.4293981481481482E-2</v>
      </c>
      <c r="B69" s="1">
        <v>2.9861111111111113E-3</v>
      </c>
      <c r="C69" s="1">
        <v>3.0902777777777782E-3</v>
      </c>
      <c r="D69" s="1">
        <v>3.1944444444444442E-3</v>
      </c>
      <c r="E69" s="1">
        <v>3.6689814814814814E-3</v>
      </c>
      <c r="F69" s="1">
        <v>3.2986111111111111E-3</v>
      </c>
      <c r="G69" s="1"/>
      <c r="H69" s="1"/>
      <c r="I69" s="1"/>
      <c r="J69" s="1"/>
      <c r="K69" s="1"/>
    </row>
    <row r="70" spans="1:11" x14ac:dyDescent="0.25">
      <c r="A70" s="1">
        <v>1.4351851851851852E-2</v>
      </c>
      <c r="B70" s="1">
        <v>2.9976851851851848E-3</v>
      </c>
      <c r="C70" s="1">
        <v>3.1018518518518522E-3</v>
      </c>
      <c r="D70" s="1">
        <v>3.2060185185185191E-3</v>
      </c>
      <c r="E70" s="1">
        <v>3.6805555555555554E-3</v>
      </c>
      <c r="F70" s="1">
        <v>3.3101851851851851E-3</v>
      </c>
      <c r="G70" s="1"/>
      <c r="H70" s="1"/>
      <c r="I70" s="1"/>
      <c r="J70" s="1"/>
      <c r="K70" s="1"/>
    </row>
    <row r="71" spans="1:11" x14ac:dyDescent="0.25">
      <c r="A71" s="1">
        <v>1.4409722222222221E-2</v>
      </c>
      <c r="B71" s="1">
        <v>3.0092592592592588E-3</v>
      </c>
      <c r="C71" s="1">
        <v>3.1134259259259257E-3</v>
      </c>
      <c r="D71" s="1">
        <v>3.2175925925925926E-3</v>
      </c>
      <c r="E71" s="1">
        <v>3.6921296296296298E-3</v>
      </c>
      <c r="F71" s="1">
        <v>3.3217592592592591E-3</v>
      </c>
      <c r="G71" s="1"/>
      <c r="H71" s="1"/>
      <c r="I71" s="1"/>
      <c r="J71" s="1"/>
      <c r="K71" s="1"/>
    </row>
    <row r="72" spans="1:11" x14ac:dyDescent="0.25">
      <c r="A72" s="1">
        <v>1.4467592592592593E-2</v>
      </c>
      <c r="B72" s="1">
        <v>3.0208333333333333E-3</v>
      </c>
      <c r="C72" s="1">
        <v>3.1249999999999997E-3</v>
      </c>
      <c r="D72" s="1">
        <v>3.2291666666666666E-3</v>
      </c>
      <c r="E72" s="1">
        <v>3.7037037037037034E-3</v>
      </c>
      <c r="F72" s="1">
        <v>3.3333333333333335E-3</v>
      </c>
      <c r="G72" s="1"/>
      <c r="H72" s="1"/>
      <c r="I72" s="1"/>
      <c r="J72" s="1"/>
      <c r="K72" s="1"/>
    </row>
    <row r="73" spans="1:11" x14ac:dyDescent="0.25">
      <c r="A73" s="1">
        <v>1.4525462962962964E-2</v>
      </c>
      <c r="B73" s="1">
        <v>3.0324074074074073E-3</v>
      </c>
      <c r="C73" s="1">
        <v>3.1365740740740742E-3</v>
      </c>
      <c r="D73" s="1">
        <v>3.2407407407407406E-3</v>
      </c>
      <c r="E73" s="1">
        <v>3.7152777777777774E-3</v>
      </c>
      <c r="F73" s="1">
        <v>3.3564814814814811E-3</v>
      </c>
      <c r="G73" s="1"/>
      <c r="H73" s="1"/>
      <c r="I73" s="1"/>
      <c r="J73" s="1"/>
      <c r="K73" s="1"/>
    </row>
    <row r="74" spans="1:11" x14ac:dyDescent="0.25">
      <c r="A74" s="1">
        <v>1.4583333333333332E-2</v>
      </c>
      <c r="B74" s="1">
        <v>3.0439814814814821E-3</v>
      </c>
      <c r="C74" s="1">
        <v>3.1481481481481482E-3</v>
      </c>
      <c r="D74" s="1">
        <v>3.2523148148148151E-3</v>
      </c>
      <c r="E74" s="1">
        <v>3.7268518518518514E-3</v>
      </c>
      <c r="F74" s="1">
        <v>3.3564814814814811E-3</v>
      </c>
      <c r="G74" s="1"/>
      <c r="H74" s="1"/>
      <c r="I74" s="1"/>
      <c r="J74" s="1"/>
      <c r="K74" s="1"/>
    </row>
    <row r="75" spans="1:11" x14ac:dyDescent="0.25">
      <c r="A75" s="1">
        <v>1.4641203703703703E-2</v>
      </c>
      <c r="B75" s="1">
        <v>3.0555555555555557E-3</v>
      </c>
      <c r="C75" s="1">
        <v>3.1597222222222222E-3</v>
      </c>
      <c r="D75" s="1">
        <v>3.2638888888888891E-3</v>
      </c>
      <c r="E75" s="1">
        <v>3.7384259259259263E-3</v>
      </c>
      <c r="F75" s="1">
        <v>3.37962962962963E-3</v>
      </c>
      <c r="G75" s="1"/>
      <c r="H75" s="1"/>
      <c r="I75" s="1"/>
      <c r="J75" s="1"/>
      <c r="K75" s="1"/>
    </row>
    <row r="76" spans="1:11" x14ac:dyDescent="0.25">
      <c r="A76" s="1">
        <v>1.4699074074074074E-2</v>
      </c>
      <c r="B76" s="1">
        <v>3.0671296296296297E-3</v>
      </c>
      <c r="C76" s="1">
        <v>3.1712962962962958E-3</v>
      </c>
      <c r="D76" s="1">
        <v>3.2754629629629631E-3</v>
      </c>
      <c r="E76" s="1">
        <v>3.7500000000000003E-3</v>
      </c>
      <c r="F76" s="1">
        <v>3.3912037037037036E-3</v>
      </c>
      <c r="G76" s="1"/>
      <c r="H76" s="1"/>
      <c r="I76" s="1"/>
      <c r="J76" s="1"/>
      <c r="K76" s="1"/>
    </row>
    <row r="77" spans="1:11" x14ac:dyDescent="0.25">
      <c r="A77" s="1">
        <v>1.4756944444444446E-2</v>
      </c>
      <c r="B77" s="1">
        <v>3.0787037037037037E-3</v>
      </c>
      <c r="C77" s="1">
        <v>3.1828703703703702E-3</v>
      </c>
      <c r="D77" s="1">
        <v>3.2870370370370367E-3</v>
      </c>
      <c r="E77" s="1">
        <v>3.7615740740740739E-3</v>
      </c>
      <c r="F77" s="1">
        <v>3.4027777777777784E-3</v>
      </c>
      <c r="G77" s="1"/>
      <c r="H77" s="1"/>
      <c r="I77" s="1"/>
      <c r="J77" s="1"/>
      <c r="K77" s="1"/>
    </row>
    <row r="78" spans="1:11" x14ac:dyDescent="0.25">
      <c r="A78" s="1">
        <v>1.4814814814814814E-2</v>
      </c>
      <c r="B78" s="1">
        <v>3.0902777777777782E-3</v>
      </c>
      <c r="C78" s="1">
        <v>3.1944444444444442E-3</v>
      </c>
      <c r="D78" s="1">
        <v>3.2986111111111111E-3</v>
      </c>
      <c r="E78" s="1">
        <v>3.7731481481481483E-3</v>
      </c>
      <c r="F78" s="1">
        <v>3.414351851851852E-3</v>
      </c>
      <c r="G78" s="1"/>
      <c r="H78" s="1"/>
      <c r="I78" s="1"/>
      <c r="J78" s="1"/>
      <c r="K78" s="1"/>
    </row>
    <row r="79" spans="1:11" x14ac:dyDescent="0.25">
      <c r="A79" s="1">
        <v>1.4872685185185185E-2</v>
      </c>
      <c r="B79" s="1">
        <v>3.1018518518518522E-3</v>
      </c>
      <c r="C79" s="1">
        <v>3.2060185185185191E-3</v>
      </c>
      <c r="D79" s="1">
        <v>3.3101851851851851E-3</v>
      </c>
      <c r="E79" s="1">
        <v>3.7847222222222223E-3</v>
      </c>
      <c r="F79" s="1">
        <v>3.4375E-3</v>
      </c>
      <c r="G79" s="1"/>
      <c r="H79" s="1"/>
      <c r="I79" s="1"/>
      <c r="J79" s="1"/>
      <c r="K79" s="1"/>
    </row>
    <row r="80" spans="1:11" x14ac:dyDescent="0.25">
      <c r="A80" s="1">
        <v>1.4930555555555556E-2</v>
      </c>
      <c r="B80" s="1">
        <v>3.1134259259259257E-3</v>
      </c>
      <c r="C80" s="1">
        <v>3.2175925925925926E-3</v>
      </c>
      <c r="D80" s="1">
        <v>3.3217592592592591E-3</v>
      </c>
      <c r="E80" s="1">
        <v>3.7962962962962963E-3</v>
      </c>
      <c r="F80" s="1">
        <v>3.4375E-3</v>
      </c>
      <c r="G80" s="1"/>
      <c r="H80" s="1"/>
      <c r="I80" s="1"/>
      <c r="J80" s="1"/>
      <c r="K80" s="1"/>
    </row>
    <row r="81" spans="1:11" x14ac:dyDescent="0.25">
      <c r="A81" s="1">
        <v>1.4988425925925926E-2</v>
      </c>
      <c r="B81" s="1">
        <v>3.1249999999999997E-3</v>
      </c>
      <c r="C81" s="1">
        <v>3.2291666666666666E-3</v>
      </c>
      <c r="D81" s="1">
        <v>3.3333333333333335E-3</v>
      </c>
      <c r="E81" s="1">
        <v>3.8078703703703707E-3</v>
      </c>
      <c r="F81" s="1">
        <v>3.4490740740740745E-3</v>
      </c>
      <c r="G81" s="1"/>
      <c r="H81" s="1"/>
      <c r="I81" s="1"/>
      <c r="J81" s="1"/>
      <c r="K81" s="1"/>
    </row>
    <row r="82" spans="1:11" x14ac:dyDescent="0.25">
      <c r="A82" s="1">
        <v>1.5046296296296295E-2</v>
      </c>
      <c r="B82" s="1">
        <v>3.1365740740740742E-3</v>
      </c>
      <c r="C82" s="1">
        <v>3.2407407407407406E-3</v>
      </c>
      <c r="D82" s="1">
        <v>3.3449074074074071E-3</v>
      </c>
      <c r="E82" s="1">
        <v>3.8194444444444443E-3</v>
      </c>
      <c r="F82" s="1">
        <v>3.472222222222222E-3</v>
      </c>
      <c r="G82" s="1"/>
      <c r="H82" s="1"/>
      <c r="I82" s="1"/>
      <c r="J82" s="1"/>
      <c r="K82" s="1"/>
    </row>
    <row r="83" spans="1:11" x14ac:dyDescent="0.25">
      <c r="A83" s="1">
        <v>1.5104166666666667E-2</v>
      </c>
      <c r="B83" s="1">
        <v>3.1481481481481482E-3</v>
      </c>
      <c r="C83" s="1">
        <v>3.2523148148148151E-3</v>
      </c>
      <c r="D83" s="1">
        <v>3.3564814814814811E-3</v>
      </c>
      <c r="E83" s="1">
        <v>3.8310185185185183E-3</v>
      </c>
      <c r="F83" s="1">
        <v>3.483796296296296E-3</v>
      </c>
      <c r="G83" s="1"/>
      <c r="H83" s="1"/>
      <c r="I83" s="1"/>
      <c r="J83" s="1"/>
      <c r="K83" s="1"/>
    </row>
    <row r="84" spans="1:11" x14ac:dyDescent="0.25">
      <c r="A84" s="1">
        <v>1.5162037037037036E-2</v>
      </c>
      <c r="B84" s="1">
        <v>3.1597222222222222E-3</v>
      </c>
      <c r="C84" s="1">
        <v>3.2638888888888891E-3</v>
      </c>
      <c r="D84" s="1">
        <v>3.3680555555555551E-3</v>
      </c>
      <c r="E84" s="1">
        <v>3.8425925925925923E-3</v>
      </c>
      <c r="F84" s="1">
        <v>3.4953703703703705E-3</v>
      </c>
      <c r="G84" s="1"/>
      <c r="H84" s="1"/>
      <c r="I84" s="1"/>
      <c r="J84" s="1"/>
      <c r="K84" s="1"/>
    </row>
    <row r="85" spans="1:11" x14ac:dyDescent="0.25">
      <c r="A85" s="1">
        <v>1.5219907407407409E-2</v>
      </c>
      <c r="B85" s="1">
        <v>3.1712962962962958E-3</v>
      </c>
      <c r="C85" s="1">
        <v>3.2754629629629631E-3</v>
      </c>
      <c r="D85" s="1">
        <v>3.37962962962963E-3</v>
      </c>
      <c r="E85" s="1">
        <v>3.8541666666666668E-3</v>
      </c>
      <c r="F85" s="1">
        <v>3.5069444444444445E-3</v>
      </c>
      <c r="G85" s="1"/>
      <c r="H85" s="1"/>
      <c r="I85" s="1"/>
      <c r="J85" s="1"/>
      <c r="K85" s="1"/>
    </row>
    <row r="86" spans="1:11" x14ac:dyDescent="0.25">
      <c r="A86" s="1">
        <v>1.5277777777777777E-2</v>
      </c>
      <c r="B86" s="1">
        <v>3.1828703703703702E-3</v>
      </c>
      <c r="C86" s="1">
        <v>3.2870370370370367E-3</v>
      </c>
      <c r="D86" s="1">
        <v>3.3912037037037036E-3</v>
      </c>
      <c r="E86" s="1">
        <v>3.8657407407407408E-3</v>
      </c>
      <c r="F86" s="1">
        <v>3.530092592592592E-3</v>
      </c>
      <c r="G86" s="1"/>
      <c r="H86" s="1"/>
      <c r="I86" s="1"/>
      <c r="J86" s="1"/>
      <c r="K86" s="1"/>
    </row>
    <row r="87" spans="1:11" x14ac:dyDescent="0.25">
      <c r="A87" s="1">
        <v>1.5335648148148147E-2</v>
      </c>
      <c r="B87" s="1">
        <v>3.1944444444444442E-3</v>
      </c>
      <c r="C87" s="1">
        <v>3.2986111111111111E-3</v>
      </c>
      <c r="D87" s="1">
        <v>3.4027777777777784E-3</v>
      </c>
      <c r="E87" s="1">
        <v>3.8773148148148143E-3</v>
      </c>
      <c r="F87" s="1">
        <v>3.5416666666666665E-3</v>
      </c>
      <c r="G87" s="1"/>
      <c r="H87" s="1"/>
      <c r="I87" s="1"/>
      <c r="J87" s="1"/>
      <c r="K87" s="1"/>
    </row>
    <row r="88" spans="1:11" x14ac:dyDescent="0.25">
      <c r="A88" s="1">
        <v>1.539351851851852E-2</v>
      </c>
      <c r="B88" s="1">
        <v>3.2060185185185191E-3</v>
      </c>
      <c r="C88" s="1">
        <v>3.3101851851851851E-3</v>
      </c>
      <c r="D88" s="1">
        <v>3.414351851851852E-3</v>
      </c>
      <c r="E88" s="1">
        <v>3.8888888888888883E-3</v>
      </c>
      <c r="F88" s="1">
        <v>3.5532407407407405E-3</v>
      </c>
      <c r="G88" s="1"/>
      <c r="H88" s="1"/>
      <c r="I88" s="1"/>
      <c r="J88" s="1"/>
      <c r="K88" s="1"/>
    </row>
    <row r="89" spans="1:11" x14ac:dyDescent="0.25">
      <c r="A89" s="1">
        <v>1.545138888888889E-2</v>
      </c>
      <c r="B89" s="1">
        <v>3.2175925925925926E-3</v>
      </c>
      <c r="C89" s="1">
        <v>3.3217592592592591E-3</v>
      </c>
      <c r="D89" s="1">
        <v>3.425925925925926E-3</v>
      </c>
      <c r="E89" s="1">
        <v>3.9004629629629632E-3</v>
      </c>
      <c r="F89" s="1">
        <v>3.5648148148148154E-3</v>
      </c>
      <c r="G89" s="1"/>
      <c r="H89" s="1"/>
      <c r="I89" s="1"/>
      <c r="J89" s="1"/>
      <c r="K89" s="1"/>
    </row>
    <row r="90" spans="1:11" x14ac:dyDescent="0.25">
      <c r="A90" s="1">
        <v>1.5509259259259257E-2</v>
      </c>
      <c r="B90" s="1">
        <v>3.2291666666666666E-3</v>
      </c>
      <c r="C90" s="1">
        <v>3.3333333333333335E-3</v>
      </c>
      <c r="D90" s="1">
        <v>3.4375E-3</v>
      </c>
      <c r="E90" s="1">
        <v>3.9120370370370368E-3</v>
      </c>
      <c r="F90" s="1">
        <v>3.5879629629629629E-3</v>
      </c>
      <c r="G90" s="1"/>
      <c r="H90" s="1"/>
      <c r="I90" s="1"/>
      <c r="J90" s="1"/>
      <c r="K90" s="1"/>
    </row>
    <row r="91" spans="1:11" x14ac:dyDescent="0.25">
      <c r="A91" s="1">
        <v>1.556712962962963E-2</v>
      </c>
      <c r="B91" s="1">
        <v>3.2407407407407406E-3</v>
      </c>
      <c r="C91" s="1">
        <v>3.3449074074074071E-3</v>
      </c>
      <c r="D91" s="1">
        <v>3.4490740740740745E-3</v>
      </c>
      <c r="E91" s="1">
        <v>3.9236111111111112E-3</v>
      </c>
      <c r="F91" s="1">
        <v>3.5995370370370369E-3</v>
      </c>
      <c r="G91" s="1"/>
      <c r="H91" s="1"/>
      <c r="I91" s="1"/>
      <c r="J91" s="1"/>
      <c r="K91" s="1"/>
    </row>
    <row r="92" spans="1:11" x14ac:dyDescent="0.25">
      <c r="A92" s="1">
        <v>1.5625E-2</v>
      </c>
      <c r="B92" s="1">
        <v>3.2523148148148151E-3</v>
      </c>
      <c r="C92" s="1">
        <v>3.3564814814814811E-3</v>
      </c>
      <c r="D92" s="1">
        <v>3.4606481481481485E-3</v>
      </c>
      <c r="E92" s="1">
        <v>3.9351851851851857E-3</v>
      </c>
      <c r="F92" s="1">
        <v>3.6111111111111114E-3</v>
      </c>
      <c r="G92" s="1"/>
      <c r="H92" s="1"/>
      <c r="I92" s="1"/>
      <c r="J92" s="1"/>
      <c r="K92" s="1"/>
    </row>
    <row r="93" spans="1:11" x14ac:dyDescent="0.25">
      <c r="A93" s="1">
        <v>1.5682870370370371E-2</v>
      </c>
      <c r="B93" s="1">
        <v>3.2638888888888891E-3</v>
      </c>
      <c r="C93" s="1">
        <v>3.3680555555555551E-3</v>
      </c>
      <c r="D93" s="1">
        <v>3.472222222222222E-3</v>
      </c>
      <c r="E93" s="1">
        <v>3.9467592592592592E-3</v>
      </c>
      <c r="F93" s="1">
        <v>3.6226851851851854E-3</v>
      </c>
      <c r="G93" s="1"/>
      <c r="H93" s="1"/>
      <c r="I93" s="1"/>
      <c r="J93" s="1"/>
      <c r="K93" s="1"/>
    </row>
    <row r="94" spans="1:11" x14ac:dyDescent="0.25">
      <c r="A94" s="1">
        <v>1.5740740740740743E-2</v>
      </c>
      <c r="B94" s="1">
        <v>3.2754629629629631E-3</v>
      </c>
      <c r="C94" s="1">
        <v>3.37962962962963E-3</v>
      </c>
      <c r="D94" s="1">
        <v>3.483796296296296E-3</v>
      </c>
      <c r="E94" s="1">
        <v>3.9583333333333337E-3</v>
      </c>
      <c r="F94" s="1">
        <v>3.6342592592592594E-3</v>
      </c>
      <c r="G94" s="1"/>
      <c r="H94" s="1"/>
      <c r="I94" s="1"/>
      <c r="J94" s="1"/>
      <c r="K94" s="1"/>
    </row>
    <row r="95" spans="1:11" x14ac:dyDescent="0.25">
      <c r="A95" s="1">
        <v>1.579861111111111E-2</v>
      </c>
      <c r="B95" s="1">
        <v>3.2870370370370367E-3</v>
      </c>
      <c r="C95" s="1">
        <v>3.3912037037037036E-3</v>
      </c>
      <c r="D95" s="1">
        <v>3.4953703703703705E-3</v>
      </c>
      <c r="E95" s="1">
        <v>3.9699074074074072E-3</v>
      </c>
      <c r="F95" s="1">
        <v>3.645833333333333E-3</v>
      </c>
      <c r="G95" s="1"/>
      <c r="H95" s="1"/>
      <c r="I95" s="1"/>
      <c r="J95" s="1"/>
      <c r="K95" s="1"/>
    </row>
    <row r="96" spans="1:11" x14ac:dyDescent="0.25">
      <c r="A96" s="1">
        <v>1.5856481481481482E-2</v>
      </c>
      <c r="B96" s="1">
        <v>3.2986111111111111E-3</v>
      </c>
      <c r="C96" s="1">
        <v>3.4027777777777784E-3</v>
      </c>
      <c r="D96" s="1">
        <v>3.5069444444444445E-3</v>
      </c>
      <c r="E96" s="1">
        <v>3.9814814814814817E-3</v>
      </c>
      <c r="F96" s="1">
        <v>3.6574074074074074E-3</v>
      </c>
      <c r="G96" s="1"/>
      <c r="H96" s="1"/>
      <c r="I96" s="1"/>
      <c r="J96" s="1"/>
      <c r="K96" s="1"/>
    </row>
    <row r="97" spans="1:11" x14ac:dyDescent="0.25">
      <c r="A97" s="1">
        <v>1.5914351851851853E-2</v>
      </c>
      <c r="B97" s="1">
        <v>3.3101851851851851E-3</v>
      </c>
      <c r="C97" s="1">
        <v>3.414351851851852E-3</v>
      </c>
      <c r="D97" s="1">
        <v>3.5185185185185185E-3</v>
      </c>
      <c r="E97" s="1">
        <v>3.9930555555555561E-3</v>
      </c>
      <c r="F97" s="1">
        <v>3.6805555555555554E-3</v>
      </c>
      <c r="G97" s="1"/>
      <c r="H97" s="1"/>
      <c r="I97" s="1"/>
      <c r="J97" s="1"/>
      <c r="K97" s="1"/>
    </row>
    <row r="98" spans="1:11" x14ac:dyDescent="0.25">
      <c r="A98" s="1">
        <v>1.5972222222222224E-2</v>
      </c>
      <c r="B98" s="1">
        <v>3.3217592592592591E-3</v>
      </c>
      <c r="C98" s="1">
        <v>3.425925925925926E-3</v>
      </c>
      <c r="D98" s="1">
        <v>3.530092592592592E-3</v>
      </c>
      <c r="E98" s="1">
        <v>4.0046296296296297E-3</v>
      </c>
      <c r="F98" s="1">
        <v>3.6921296296296298E-3</v>
      </c>
      <c r="G98" s="1"/>
      <c r="H98" s="1"/>
      <c r="I98" s="1"/>
      <c r="J98" s="1"/>
      <c r="K98" s="1"/>
    </row>
    <row r="99" spans="1:11" x14ac:dyDescent="0.25">
      <c r="A99" s="1">
        <v>1.6030092592592592E-2</v>
      </c>
      <c r="B99" s="1">
        <v>3.3333333333333335E-3</v>
      </c>
      <c r="C99" s="1">
        <v>3.4375E-3</v>
      </c>
      <c r="D99" s="1">
        <v>3.5416666666666665E-3</v>
      </c>
      <c r="E99" s="1">
        <v>4.0162037037037033E-3</v>
      </c>
      <c r="F99" s="1">
        <v>3.7037037037037034E-3</v>
      </c>
      <c r="G99" s="1"/>
      <c r="H99" s="1"/>
      <c r="I99" s="1"/>
      <c r="J99" s="1"/>
      <c r="K99" s="1"/>
    </row>
    <row r="100" spans="1:11" x14ac:dyDescent="0.25">
      <c r="A100" s="1">
        <v>1.6087962962962964E-2</v>
      </c>
      <c r="B100" s="1">
        <v>3.3449074074074071E-3</v>
      </c>
      <c r="C100" s="1">
        <v>3.4490740740740745E-3</v>
      </c>
      <c r="D100" s="1">
        <v>3.5532407407407405E-3</v>
      </c>
      <c r="E100" s="1">
        <v>4.0277777777777777E-3</v>
      </c>
      <c r="F100" s="1">
        <v>3.7152777777777774E-3</v>
      </c>
      <c r="G100" s="1"/>
      <c r="H100" s="1"/>
      <c r="I100" s="1"/>
      <c r="J100" s="1"/>
      <c r="K100" s="1"/>
    </row>
    <row r="101" spans="1:11" x14ac:dyDescent="0.25">
      <c r="A101" s="1">
        <v>1.6145833333333335E-2</v>
      </c>
      <c r="B101" s="1">
        <v>3.3564814814814811E-3</v>
      </c>
      <c r="C101" s="1">
        <v>3.4606481481481485E-3</v>
      </c>
      <c r="D101" s="1">
        <v>3.5648148148148154E-3</v>
      </c>
      <c r="E101" s="1">
        <v>4.0393518518518521E-3</v>
      </c>
      <c r="F101" s="1">
        <v>3.7268518518518514E-3</v>
      </c>
      <c r="G101" s="1"/>
      <c r="H101" s="1"/>
      <c r="I101" s="1"/>
      <c r="J101" s="1"/>
      <c r="K101" s="1"/>
    </row>
    <row r="102" spans="1:11" x14ac:dyDescent="0.25">
      <c r="A102" s="1">
        <v>1.6203703703703703E-2</v>
      </c>
      <c r="B102" s="1">
        <v>3.3680555555555551E-3</v>
      </c>
      <c r="C102" s="1">
        <v>3.472222222222222E-3</v>
      </c>
      <c r="D102" s="1">
        <v>3.5763888888888894E-3</v>
      </c>
      <c r="E102" s="1">
        <v>4.0509259259259257E-3</v>
      </c>
      <c r="F102" s="1">
        <v>3.7384259259259263E-3</v>
      </c>
      <c r="G102" s="1"/>
      <c r="H102" s="1"/>
      <c r="I102" s="1"/>
      <c r="J102" s="1"/>
      <c r="K102" s="1"/>
    </row>
    <row r="103" spans="1:11" x14ac:dyDescent="0.25">
      <c r="A103" s="1">
        <v>1.6261574074074074E-2</v>
      </c>
      <c r="B103" s="1">
        <v>3.37962962962963E-3</v>
      </c>
      <c r="C103" s="1">
        <v>3.483796296296296E-3</v>
      </c>
      <c r="D103" s="1">
        <v>3.5879629629629629E-3</v>
      </c>
      <c r="E103" s="1">
        <v>4.0624999999999993E-3</v>
      </c>
      <c r="F103" s="1">
        <v>3.7500000000000003E-3</v>
      </c>
      <c r="G103" s="1"/>
      <c r="H103" s="1"/>
      <c r="I103" s="1"/>
      <c r="J103" s="1"/>
      <c r="K103" s="1"/>
    </row>
    <row r="104" spans="1:11" x14ac:dyDescent="0.25">
      <c r="A104" s="1">
        <v>1.6319444444444445E-2</v>
      </c>
      <c r="B104" s="1">
        <v>3.3912037037037036E-3</v>
      </c>
      <c r="C104" s="1">
        <v>3.4953703703703705E-3</v>
      </c>
      <c r="D104" s="1">
        <v>3.5995370370370369E-3</v>
      </c>
      <c r="E104" s="1">
        <v>4.0740740740740746E-3</v>
      </c>
      <c r="F104" s="1">
        <v>3.7615740740740739E-3</v>
      </c>
      <c r="G104" s="1"/>
      <c r="H104" s="1"/>
      <c r="I104" s="1"/>
      <c r="J104" s="1"/>
      <c r="K104" s="1"/>
    </row>
    <row r="105" spans="1:11" x14ac:dyDescent="0.25">
      <c r="A105" s="1">
        <v>1.6377314814814813E-2</v>
      </c>
      <c r="B105" s="1">
        <v>3.4027777777777784E-3</v>
      </c>
      <c r="C105" s="1">
        <v>3.5069444444444445E-3</v>
      </c>
      <c r="D105" s="1">
        <v>3.6111111111111114E-3</v>
      </c>
      <c r="E105" s="1">
        <v>4.0856481481481481E-3</v>
      </c>
      <c r="F105" s="1">
        <v>3.7731481481481483E-3</v>
      </c>
      <c r="G105" s="1"/>
      <c r="H105" s="1"/>
      <c r="I105" s="1"/>
      <c r="J105" s="1"/>
      <c r="K105" s="1"/>
    </row>
    <row r="106" spans="1:11" x14ac:dyDescent="0.25">
      <c r="A106" s="1">
        <v>1.6435185185185188E-2</v>
      </c>
      <c r="B106" s="1">
        <v>3.414351851851852E-3</v>
      </c>
      <c r="C106" s="1">
        <v>3.5185185185185185E-3</v>
      </c>
      <c r="D106" s="1">
        <v>3.6226851851851854E-3</v>
      </c>
      <c r="E106" s="1">
        <v>4.0972222222222226E-3</v>
      </c>
      <c r="F106" s="1">
        <v>3.7847222222222223E-3</v>
      </c>
      <c r="G106" s="1"/>
      <c r="H106" s="1"/>
      <c r="I106" s="1"/>
      <c r="J106" s="1"/>
      <c r="K106" s="1"/>
    </row>
    <row r="107" spans="1:11" x14ac:dyDescent="0.25">
      <c r="A107" s="1">
        <v>1.6493055555555556E-2</v>
      </c>
      <c r="B107" s="1">
        <v>3.425925925925926E-3</v>
      </c>
      <c r="C107" s="1">
        <v>3.530092592592592E-3</v>
      </c>
      <c r="D107" s="1">
        <v>3.6342592592592594E-3</v>
      </c>
      <c r="E107" s="1">
        <v>4.108796296296297E-3</v>
      </c>
      <c r="F107" s="1">
        <v>3.7962962962962963E-3</v>
      </c>
      <c r="G107" s="1"/>
      <c r="H107" s="1"/>
      <c r="I107" s="1"/>
      <c r="J107" s="1"/>
      <c r="K107" s="1"/>
    </row>
    <row r="108" spans="1:11" x14ac:dyDescent="0.25">
      <c r="A108" s="1">
        <v>1.6550925925925924E-2</v>
      </c>
      <c r="B108" s="1">
        <v>3.4375E-3</v>
      </c>
      <c r="C108" s="1">
        <v>3.5416666666666665E-3</v>
      </c>
      <c r="D108" s="1">
        <v>3.645833333333333E-3</v>
      </c>
      <c r="E108" s="1">
        <v>4.1203703703703706E-3</v>
      </c>
      <c r="F108" s="1">
        <v>3.8078703703703707E-3</v>
      </c>
      <c r="G108" s="1"/>
      <c r="H108" s="1"/>
      <c r="I108" s="1"/>
      <c r="J108" s="1"/>
      <c r="K108" s="1"/>
    </row>
    <row r="109" spans="1:11" x14ac:dyDescent="0.25">
      <c r="A109" s="1">
        <v>1.6608796296296299E-2</v>
      </c>
      <c r="B109" s="1">
        <v>3.4490740740740745E-3</v>
      </c>
      <c r="C109" s="1">
        <v>3.5532407407407405E-3</v>
      </c>
      <c r="D109" s="1">
        <v>3.6574074074074074E-3</v>
      </c>
      <c r="E109" s="1">
        <v>4.1319444444444442E-3</v>
      </c>
      <c r="F109" s="1">
        <v>3.8194444444444443E-3</v>
      </c>
      <c r="G109" s="1"/>
      <c r="H109" s="1"/>
      <c r="I109" s="1"/>
      <c r="J109" s="1"/>
      <c r="K109" s="1"/>
    </row>
    <row r="110" spans="1:11" x14ac:dyDescent="0.25">
      <c r="A110" s="1">
        <v>1.6666666666666666E-2</v>
      </c>
      <c r="B110" s="1">
        <v>3.4606481481481485E-3</v>
      </c>
      <c r="C110" s="1">
        <v>3.5648148148148154E-3</v>
      </c>
      <c r="D110" s="1">
        <v>3.6689814814814814E-3</v>
      </c>
      <c r="E110" s="1">
        <v>4.1435185185185186E-3</v>
      </c>
      <c r="F110" s="1">
        <v>3.8310185185185183E-3</v>
      </c>
      <c r="G110" s="1"/>
      <c r="H110" s="1"/>
      <c r="I110" s="1"/>
      <c r="J110" s="1"/>
      <c r="K110" s="1"/>
    </row>
    <row r="111" spans="1:11" x14ac:dyDescent="0.25">
      <c r="A111" s="1">
        <v>1.6724537037037034E-2</v>
      </c>
      <c r="B111" s="1">
        <v>3.472222222222222E-3</v>
      </c>
      <c r="C111" s="1">
        <v>3.5763888888888894E-3</v>
      </c>
      <c r="D111" s="1">
        <v>3.6805555555555554E-3</v>
      </c>
      <c r="E111" s="1">
        <v>4.155092592592593E-3</v>
      </c>
      <c r="F111" s="1">
        <v>3.8541666666666668E-3</v>
      </c>
      <c r="G111" s="1"/>
      <c r="H111" s="1"/>
      <c r="I111" s="1"/>
      <c r="J111" s="1"/>
      <c r="K111" s="1"/>
    </row>
    <row r="112" spans="1:11" x14ac:dyDescent="0.25">
      <c r="A112" s="1">
        <v>1.6782407407407409E-2</v>
      </c>
      <c r="B112" s="1">
        <v>3.483796296296296E-3</v>
      </c>
      <c r="C112" s="1">
        <v>3.5879629629629629E-3</v>
      </c>
      <c r="D112" s="1">
        <v>3.6921296296296298E-3</v>
      </c>
      <c r="E112" s="1">
        <v>4.1666666666666666E-3</v>
      </c>
      <c r="F112" s="1">
        <v>3.8657407407407408E-3</v>
      </c>
      <c r="G112" s="1"/>
      <c r="H112" s="1"/>
      <c r="I112" s="1"/>
      <c r="J112" s="1"/>
      <c r="K112" s="1"/>
    </row>
    <row r="113" spans="1:11" x14ac:dyDescent="0.25">
      <c r="A113" s="1">
        <v>1.6840277777777777E-2</v>
      </c>
      <c r="B113" s="1">
        <v>3.4953703703703705E-3</v>
      </c>
      <c r="C113" s="1">
        <v>3.5995370370370369E-3</v>
      </c>
      <c r="D113" s="1">
        <v>3.7037037037037034E-3</v>
      </c>
      <c r="E113" s="1">
        <v>4.1782407407407402E-3</v>
      </c>
      <c r="F113" s="1">
        <v>3.8773148148148143E-3</v>
      </c>
      <c r="G113" s="1"/>
      <c r="H113" s="1"/>
      <c r="I113" s="1"/>
      <c r="J113" s="1"/>
      <c r="K113" s="1"/>
    </row>
    <row r="114" spans="1:11" x14ac:dyDescent="0.25">
      <c r="A114" s="1">
        <v>1.6898148148148148E-2</v>
      </c>
      <c r="B114" s="1">
        <v>3.5069444444444445E-3</v>
      </c>
      <c r="C114" s="1">
        <v>3.6111111111111114E-3</v>
      </c>
      <c r="D114" s="1">
        <v>3.7152777777777774E-3</v>
      </c>
      <c r="E114" s="1">
        <v>4.1898148148148146E-3</v>
      </c>
      <c r="F114" s="1">
        <v>3.8888888888888883E-3</v>
      </c>
      <c r="G114" s="1"/>
      <c r="H114" s="1"/>
      <c r="I114" s="1"/>
      <c r="J114" s="1"/>
      <c r="K114" s="1"/>
    </row>
    <row r="115" spans="1:11" x14ac:dyDescent="0.25">
      <c r="A115" s="1">
        <v>1.695601851851852E-2</v>
      </c>
      <c r="B115" s="1">
        <v>3.5185185185185185E-3</v>
      </c>
      <c r="C115" s="1">
        <v>3.6226851851851854E-3</v>
      </c>
      <c r="D115" s="1">
        <v>3.7268518518518514E-3</v>
      </c>
      <c r="E115" s="1">
        <v>4.2013888888888891E-3</v>
      </c>
      <c r="F115" s="1">
        <v>3.9120370370370368E-3</v>
      </c>
      <c r="G115" s="1"/>
      <c r="H115" s="1"/>
      <c r="I115" s="1"/>
      <c r="J115" s="1"/>
      <c r="K115" s="1"/>
    </row>
    <row r="116" spans="1:11" x14ac:dyDescent="0.25">
      <c r="A116" s="1">
        <v>1.7013888888888887E-2</v>
      </c>
      <c r="B116" s="1">
        <v>3.530092592592592E-3</v>
      </c>
      <c r="C116" s="1">
        <v>3.6342592592592594E-3</v>
      </c>
      <c r="D116" s="1">
        <v>3.7384259259259263E-3</v>
      </c>
      <c r="E116" s="1">
        <v>4.2129629629629626E-3</v>
      </c>
      <c r="F116" s="1">
        <v>3.9236111111111112E-3</v>
      </c>
      <c r="G116" s="1"/>
      <c r="H116" s="1"/>
      <c r="I116" s="1"/>
      <c r="J116" s="1"/>
      <c r="K116" s="1"/>
    </row>
    <row r="117" spans="1:11" x14ac:dyDescent="0.25">
      <c r="A117" s="1">
        <v>1.7071759259259259E-2</v>
      </c>
      <c r="B117" s="1">
        <v>3.5416666666666665E-3</v>
      </c>
      <c r="C117" s="1">
        <v>3.645833333333333E-3</v>
      </c>
      <c r="D117" s="1">
        <v>3.7500000000000003E-3</v>
      </c>
      <c r="E117" s="1">
        <v>4.2245370370370371E-3</v>
      </c>
      <c r="F117" s="1">
        <v>3.9351851851851857E-3</v>
      </c>
      <c r="G117" s="1"/>
      <c r="H117" s="1"/>
      <c r="I117" s="1"/>
      <c r="J117" s="1"/>
      <c r="K117" s="1"/>
    </row>
    <row r="118" spans="1:11" x14ac:dyDescent="0.25">
      <c r="A118" s="1">
        <v>1.712962962962963E-2</v>
      </c>
      <c r="B118" s="1">
        <v>3.5532407407407405E-3</v>
      </c>
      <c r="C118" s="1">
        <v>3.6574074074074074E-3</v>
      </c>
      <c r="D118" s="1">
        <v>3.7615740740740739E-3</v>
      </c>
      <c r="E118" s="1">
        <v>4.2361111111111106E-3</v>
      </c>
      <c r="F118" s="1">
        <v>3.9467592592592592E-3</v>
      </c>
      <c r="G118" s="1"/>
      <c r="H118" s="1"/>
      <c r="I118" s="1"/>
      <c r="J118" s="1"/>
      <c r="K118" s="1"/>
    </row>
    <row r="119" spans="1:11" x14ac:dyDescent="0.25">
      <c r="A119" s="1">
        <v>1.7187499999999998E-2</v>
      </c>
      <c r="B119" s="1">
        <v>3.5648148148148154E-3</v>
      </c>
      <c r="C119" s="1">
        <v>3.6689814814814814E-3</v>
      </c>
      <c r="D119" s="1">
        <v>3.7731481481481483E-3</v>
      </c>
      <c r="E119" s="1">
        <v>4.2476851851851851E-3</v>
      </c>
      <c r="F119" s="1">
        <v>3.9699074074074072E-3</v>
      </c>
      <c r="G119" s="1"/>
      <c r="H119" s="1"/>
      <c r="I119" s="1"/>
      <c r="J119" s="1"/>
      <c r="K119" s="1"/>
    </row>
    <row r="120" spans="1:11" x14ac:dyDescent="0.25">
      <c r="A120" s="1">
        <v>1.7245370370370369E-2</v>
      </c>
      <c r="B120" s="1">
        <v>3.5763888888888894E-3</v>
      </c>
      <c r="C120" s="1">
        <v>3.6805555555555554E-3</v>
      </c>
      <c r="D120" s="1">
        <v>3.7847222222222223E-3</v>
      </c>
      <c r="E120" s="1">
        <v>4.2592592592592595E-3</v>
      </c>
      <c r="F120" s="1">
        <v>3.9814814814814817E-3</v>
      </c>
      <c r="G120" s="1"/>
      <c r="H120" s="1"/>
      <c r="I120" s="1"/>
      <c r="J120" s="1"/>
      <c r="K120" s="1"/>
    </row>
    <row r="121" spans="1:11" x14ac:dyDescent="0.25">
      <c r="A121" s="1">
        <v>1.7303240740740741E-2</v>
      </c>
      <c r="B121" s="1">
        <v>3.5879629629629629E-3</v>
      </c>
      <c r="C121" s="1">
        <v>3.6921296296296298E-3</v>
      </c>
      <c r="D121" s="1">
        <v>3.7962962962962963E-3</v>
      </c>
      <c r="E121" s="1">
        <v>4.2708333333333339E-3</v>
      </c>
      <c r="F121" s="1">
        <v>3.9930555555555561E-3</v>
      </c>
      <c r="G121" s="1"/>
      <c r="H121" s="1"/>
      <c r="I121" s="1"/>
      <c r="J121" s="1"/>
      <c r="K121" s="1"/>
    </row>
    <row r="122" spans="1:11" x14ac:dyDescent="0.25">
      <c r="A122" s="1">
        <v>1.7361111111111112E-2</v>
      </c>
      <c r="B122" s="1">
        <v>3.5995370370370369E-3</v>
      </c>
      <c r="C122" s="1">
        <v>3.7037037037037034E-3</v>
      </c>
      <c r="D122" s="1">
        <v>3.8078703703703707E-3</v>
      </c>
      <c r="E122" s="1">
        <v>4.2824074074074075E-3</v>
      </c>
      <c r="F122" s="1">
        <v>4.0046296296296297E-3</v>
      </c>
      <c r="G122" s="1"/>
      <c r="H122" s="1"/>
      <c r="I122" s="1"/>
      <c r="J122" s="1"/>
      <c r="K122" s="1"/>
    </row>
    <row r="123" spans="1:11" x14ac:dyDescent="0.25">
      <c r="A123" s="1">
        <v>1.741898148148148E-2</v>
      </c>
      <c r="B123" s="1">
        <v>3.6111111111111114E-3</v>
      </c>
      <c r="C123" s="1">
        <v>3.7152777777777774E-3</v>
      </c>
      <c r="D123" s="1">
        <v>3.8194444444444443E-3</v>
      </c>
      <c r="E123" s="1">
        <v>4.2939814814814811E-3</v>
      </c>
      <c r="F123" s="1">
        <v>4.0162037037037033E-3</v>
      </c>
      <c r="G123" s="1"/>
      <c r="H123" s="1"/>
      <c r="I123" s="1"/>
      <c r="J123" s="1"/>
      <c r="K123" s="1"/>
    </row>
    <row r="124" spans="1:11" x14ac:dyDescent="0.25">
      <c r="A124" s="1">
        <v>1.7476851851851851E-2</v>
      </c>
      <c r="B124" s="1">
        <v>3.6226851851851854E-3</v>
      </c>
      <c r="C124" s="1">
        <v>3.7268518518518514E-3</v>
      </c>
      <c r="D124" s="1">
        <v>3.8310185185185183E-3</v>
      </c>
      <c r="E124" s="1">
        <v>4.3055555555555555E-3</v>
      </c>
      <c r="F124" s="1">
        <v>4.0393518518518521E-3</v>
      </c>
      <c r="G124" s="1"/>
      <c r="H124" s="1"/>
      <c r="I124" s="1"/>
      <c r="J124" s="1"/>
      <c r="K124" s="1"/>
    </row>
    <row r="125" spans="1:11" x14ac:dyDescent="0.25">
      <c r="A125" s="1">
        <v>1.7534722222222222E-2</v>
      </c>
      <c r="B125" s="1">
        <v>3.6342592592592594E-3</v>
      </c>
      <c r="C125" s="1">
        <v>3.7384259259259263E-3</v>
      </c>
      <c r="D125" s="1">
        <v>3.8425925925925923E-3</v>
      </c>
      <c r="E125" s="1">
        <v>4.31712962962963E-3</v>
      </c>
      <c r="F125" s="1">
        <v>4.0509259259259257E-3</v>
      </c>
      <c r="G125" s="1"/>
      <c r="H125" s="1"/>
      <c r="I125" s="1"/>
      <c r="J125" s="1"/>
      <c r="K125" s="1"/>
    </row>
    <row r="126" spans="1:11" x14ac:dyDescent="0.25">
      <c r="A126" s="1">
        <v>1.7592592592592594E-2</v>
      </c>
      <c r="B126" s="1">
        <v>3.645833333333333E-3</v>
      </c>
      <c r="C126" s="1">
        <v>3.7500000000000003E-3</v>
      </c>
      <c r="D126" s="1">
        <v>3.8541666666666668E-3</v>
      </c>
      <c r="E126" s="1">
        <v>4.3287037037037035E-3</v>
      </c>
      <c r="F126" s="1">
        <v>4.0624999999999993E-3</v>
      </c>
      <c r="G126" s="1"/>
      <c r="H126" s="1"/>
      <c r="I126" s="1"/>
      <c r="J126" s="1"/>
      <c r="K126" s="1"/>
    </row>
    <row r="127" spans="1:11" x14ac:dyDescent="0.25">
      <c r="A127" s="1">
        <v>1.7650462962962962E-2</v>
      </c>
      <c r="B127" s="1">
        <v>3.6574074074074074E-3</v>
      </c>
      <c r="C127" s="1">
        <v>3.7615740740740739E-3</v>
      </c>
      <c r="D127" s="1">
        <v>3.8657407407407408E-3</v>
      </c>
      <c r="E127" s="1">
        <v>4.340277777777778E-3</v>
      </c>
      <c r="F127" s="1">
        <v>4.0740740740740746E-3</v>
      </c>
      <c r="G127" s="1"/>
      <c r="H127" s="1"/>
      <c r="I127" s="1"/>
      <c r="J127" s="1"/>
      <c r="K127" s="1"/>
    </row>
    <row r="128" spans="1:11" x14ac:dyDescent="0.25">
      <c r="A128" s="1">
        <v>1.7708333333333333E-2</v>
      </c>
      <c r="B128" s="1">
        <v>3.6689814814814814E-3</v>
      </c>
      <c r="C128" s="1">
        <v>3.7731481481481483E-3</v>
      </c>
      <c r="D128" s="1">
        <v>3.8773148148148143E-3</v>
      </c>
      <c r="E128" s="1">
        <v>4.3518518518518515E-3</v>
      </c>
      <c r="F128" s="1">
        <v>4.0972222222222226E-3</v>
      </c>
      <c r="G128" s="1"/>
      <c r="H128" s="1"/>
      <c r="I128" s="1"/>
      <c r="J128" s="1"/>
      <c r="K128" s="1"/>
    </row>
    <row r="129" spans="1:11" x14ac:dyDescent="0.25">
      <c r="A129" s="1">
        <v>1.7766203703703704E-2</v>
      </c>
      <c r="B129" s="1">
        <v>3.6805555555555554E-3</v>
      </c>
      <c r="C129" s="1">
        <v>3.7847222222222223E-3</v>
      </c>
      <c r="D129" s="1">
        <v>3.8888888888888883E-3</v>
      </c>
      <c r="E129" s="1">
        <v>4.363425925925926E-3</v>
      </c>
      <c r="F129" s="1">
        <v>4.108796296296297E-3</v>
      </c>
      <c r="G129" s="1"/>
      <c r="H129" s="1"/>
      <c r="I129" s="1"/>
      <c r="J129" s="1"/>
      <c r="K129" s="1"/>
    </row>
    <row r="130" spans="1:11" x14ac:dyDescent="0.25">
      <c r="A130" s="1">
        <v>1.7824074074074076E-2</v>
      </c>
      <c r="B130" s="1">
        <v>3.6921296296296298E-3</v>
      </c>
      <c r="C130" s="1">
        <v>3.7962962962962963E-3</v>
      </c>
      <c r="D130" s="1">
        <v>3.9004629629629632E-3</v>
      </c>
      <c r="E130" s="1">
        <v>4.3749999999999995E-3</v>
      </c>
      <c r="F130" s="1">
        <v>4.1203703703703706E-3</v>
      </c>
      <c r="G130" s="1"/>
      <c r="H130" s="1"/>
      <c r="I130" s="1"/>
      <c r="J130" s="1"/>
      <c r="K130" s="1"/>
    </row>
    <row r="131" spans="1:11" x14ac:dyDescent="0.25">
      <c r="A131" s="1">
        <v>1.7881944444444443E-2</v>
      </c>
      <c r="B131" s="1">
        <v>3.7037037037037034E-3</v>
      </c>
      <c r="C131" s="1">
        <v>3.8078703703703707E-3</v>
      </c>
      <c r="D131" s="1">
        <v>3.9120370370370368E-3</v>
      </c>
      <c r="E131" s="1">
        <v>4.386574074074074E-3</v>
      </c>
      <c r="F131" s="1">
        <v>4.1319444444444442E-3</v>
      </c>
      <c r="G131" s="1"/>
      <c r="H131" s="1"/>
      <c r="I131" s="1"/>
      <c r="J131" s="1"/>
      <c r="K131" s="1"/>
    </row>
    <row r="132" spans="1:11" x14ac:dyDescent="0.25">
      <c r="A132" s="1">
        <v>1.7939814814814815E-2</v>
      </c>
      <c r="B132" s="1">
        <v>3.7152777777777774E-3</v>
      </c>
      <c r="C132" s="1">
        <v>3.8194444444444443E-3</v>
      </c>
      <c r="D132" s="1">
        <v>3.9236111111111112E-3</v>
      </c>
      <c r="E132" s="1">
        <v>4.3981481481481484E-3</v>
      </c>
      <c r="F132" s="1">
        <v>4.1435185185185186E-3</v>
      </c>
      <c r="G132" s="1"/>
      <c r="H132" s="1"/>
      <c r="I132" s="1"/>
      <c r="J132" s="1"/>
      <c r="K132" s="1"/>
    </row>
    <row r="133" spans="1:11" x14ac:dyDescent="0.25">
      <c r="A133" s="1">
        <v>1.7997685185185186E-2</v>
      </c>
      <c r="B133" s="1">
        <v>3.7268518518518514E-3</v>
      </c>
      <c r="C133" s="1">
        <v>3.8310185185185183E-3</v>
      </c>
      <c r="D133" s="1">
        <v>3.9351851851851857E-3</v>
      </c>
      <c r="E133" s="1">
        <v>4.409722222222222E-3</v>
      </c>
      <c r="F133" s="1">
        <v>4.155092592592593E-3</v>
      </c>
      <c r="G133" s="1"/>
      <c r="H133" s="1"/>
      <c r="I133" s="1"/>
      <c r="J133" s="1"/>
      <c r="K133" s="1"/>
    </row>
    <row r="134" spans="1:11" x14ac:dyDescent="0.25">
      <c r="A134" s="1">
        <v>1.8055555555555557E-2</v>
      </c>
      <c r="B134" s="1">
        <v>3.7384259259259263E-3</v>
      </c>
      <c r="C134" s="1">
        <v>3.8425925925925923E-3</v>
      </c>
      <c r="D134" s="1">
        <v>3.9467592592592592E-3</v>
      </c>
      <c r="E134" s="1">
        <v>4.4212962962962956E-3</v>
      </c>
      <c r="F134" s="1">
        <v>4.1666666666666666E-3</v>
      </c>
      <c r="G134" s="1"/>
      <c r="H134" s="1"/>
      <c r="I134" s="1"/>
      <c r="J134" s="1"/>
      <c r="K134" s="1"/>
    </row>
    <row r="135" spans="1:11" x14ac:dyDescent="0.25">
      <c r="A135" s="1">
        <v>1.8113425925925925E-2</v>
      </c>
      <c r="B135" s="1">
        <v>3.7500000000000003E-3</v>
      </c>
      <c r="C135" s="1">
        <v>3.8541666666666668E-3</v>
      </c>
      <c r="D135" s="1">
        <v>3.9583333333333337E-3</v>
      </c>
      <c r="E135" s="1">
        <v>4.4328703703703709E-3</v>
      </c>
      <c r="F135" s="1">
        <v>4.1782407407407402E-3</v>
      </c>
      <c r="G135" s="1"/>
      <c r="H135" s="1"/>
      <c r="I135" s="1"/>
      <c r="J135" s="1"/>
      <c r="K135" s="1"/>
    </row>
    <row r="136" spans="1:11" x14ac:dyDescent="0.25">
      <c r="A136" s="1">
        <v>1.8171296296296297E-2</v>
      </c>
      <c r="B136" s="1">
        <v>3.7615740740740739E-3</v>
      </c>
      <c r="C136" s="1">
        <v>3.8657407407407408E-3</v>
      </c>
      <c r="D136" s="1">
        <v>3.9699074074074072E-3</v>
      </c>
      <c r="E136" s="1">
        <v>4.4444444444444444E-3</v>
      </c>
      <c r="F136" s="1">
        <v>4.1898148148148146E-3</v>
      </c>
      <c r="G136" s="1"/>
      <c r="H136" s="1"/>
      <c r="I136" s="1"/>
      <c r="J136" s="1"/>
      <c r="K136" s="1"/>
    </row>
    <row r="137" spans="1:11" x14ac:dyDescent="0.25">
      <c r="A137" s="1">
        <v>1.8229166666666668E-2</v>
      </c>
      <c r="B137" s="1">
        <v>3.7731481481481483E-3</v>
      </c>
      <c r="C137" s="1">
        <v>3.8773148148148143E-3</v>
      </c>
      <c r="D137" s="1">
        <v>3.9814814814814817E-3</v>
      </c>
      <c r="E137" s="1">
        <v>4.4560185185185189E-3</v>
      </c>
      <c r="F137" s="1">
        <v>4.2013888888888891E-3</v>
      </c>
      <c r="G137" s="1"/>
      <c r="H137" s="1"/>
      <c r="I137" s="1"/>
      <c r="J137" s="1"/>
      <c r="K137" s="1"/>
    </row>
    <row r="138" spans="1:11" x14ac:dyDescent="0.25">
      <c r="A138" s="1">
        <v>1.8287037037037036E-2</v>
      </c>
      <c r="B138" s="1">
        <v>3.7847222222222223E-3</v>
      </c>
      <c r="C138" s="1">
        <v>3.8888888888888883E-3</v>
      </c>
      <c r="D138" s="1">
        <v>3.9930555555555561E-3</v>
      </c>
      <c r="E138" s="1">
        <v>4.4675925925925933E-3</v>
      </c>
      <c r="F138" s="1">
        <v>4.2129629629629626E-3</v>
      </c>
      <c r="G138" s="1"/>
      <c r="H138" s="1"/>
      <c r="I138" s="1"/>
      <c r="J138" s="1"/>
      <c r="K138" s="1"/>
    </row>
    <row r="139" spans="1:11" x14ac:dyDescent="0.25">
      <c r="A139" s="1">
        <v>1.834490740740741E-2</v>
      </c>
      <c r="B139" s="1">
        <v>3.7962962962962963E-3</v>
      </c>
      <c r="C139" s="1">
        <v>3.9004629629629632E-3</v>
      </c>
      <c r="D139" s="1">
        <v>4.0046296296296297E-3</v>
      </c>
      <c r="E139" s="1">
        <v>4.4791666666666669E-3</v>
      </c>
      <c r="F139" s="1">
        <v>4.2361111111111106E-3</v>
      </c>
      <c r="G139" s="1"/>
      <c r="H139" s="1"/>
      <c r="I139" s="1"/>
      <c r="J139" s="1"/>
      <c r="K139" s="1"/>
    </row>
    <row r="140" spans="1:11" x14ac:dyDescent="0.25">
      <c r="A140" s="1">
        <v>1.8402777777777778E-2</v>
      </c>
      <c r="B140" s="1">
        <v>3.8078703703703707E-3</v>
      </c>
      <c r="C140" s="1">
        <v>3.9120370370370368E-3</v>
      </c>
      <c r="D140" s="1">
        <v>4.0162037037037033E-3</v>
      </c>
      <c r="E140" s="1">
        <v>4.4907407407407405E-3</v>
      </c>
      <c r="F140" s="1">
        <v>4.2476851851851851E-3</v>
      </c>
      <c r="G140" s="1"/>
      <c r="H140" s="1"/>
      <c r="I140" s="1"/>
      <c r="J140" s="1"/>
      <c r="K140" s="1"/>
    </row>
    <row r="141" spans="1:11" x14ac:dyDescent="0.25">
      <c r="A141" s="1">
        <v>1.8460648148148146E-2</v>
      </c>
      <c r="B141" s="1">
        <v>3.8194444444444443E-3</v>
      </c>
      <c r="C141" s="1">
        <v>3.9236111111111112E-3</v>
      </c>
      <c r="D141" s="1">
        <v>4.0277777777777777E-3</v>
      </c>
      <c r="E141" s="1">
        <v>4.5023148148148149E-3</v>
      </c>
      <c r="F141" s="1">
        <v>4.2592592592592595E-3</v>
      </c>
      <c r="G141" s="1"/>
      <c r="H141" s="1"/>
      <c r="I141" s="1"/>
      <c r="J141" s="1"/>
      <c r="K141" s="1"/>
    </row>
    <row r="142" spans="1:11" x14ac:dyDescent="0.25">
      <c r="A142" s="1">
        <v>1.8518518518518521E-2</v>
      </c>
      <c r="B142" s="1">
        <v>3.8310185185185183E-3</v>
      </c>
      <c r="C142" s="1">
        <v>3.9351851851851857E-3</v>
      </c>
      <c r="D142" s="1">
        <v>4.0393518518518521E-3</v>
      </c>
      <c r="E142" s="1">
        <v>4.5138888888888893E-3</v>
      </c>
      <c r="F142" s="1">
        <v>4.2708333333333339E-3</v>
      </c>
      <c r="G142" s="1"/>
      <c r="H142" s="1"/>
      <c r="I142" s="1"/>
      <c r="J142" s="1"/>
      <c r="K142" s="1"/>
    </row>
    <row r="143" spans="1:11" x14ac:dyDescent="0.25">
      <c r="A143" s="1">
        <v>1.8576388888888889E-2</v>
      </c>
      <c r="B143" s="1">
        <v>3.8425925925925923E-3</v>
      </c>
      <c r="C143" s="1">
        <v>3.9467592592592592E-3</v>
      </c>
      <c r="D143" s="1">
        <v>4.0509259259259257E-3</v>
      </c>
      <c r="E143" s="1">
        <v>4.5254629629629629E-3</v>
      </c>
      <c r="F143" s="1">
        <v>4.2824074074074075E-3</v>
      </c>
      <c r="G143" s="1"/>
      <c r="H143" s="1"/>
      <c r="I143" s="1"/>
      <c r="J143" s="1"/>
      <c r="K143" s="1"/>
    </row>
    <row r="144" spans="1:11" x14ac:dyDescent="0.25">
      <c r="A144" s="1">
        <v>1.8634259259259257E-2</v>
      </c>
      <c r="B144" s="1">
        <v>3.8541666666666668E-3</v>
      </c>
      <c r="C144" s="1">
        <v>3.9583333333333337E-3</v>
      </c>
      <c r="D144" s="1">
        <v>4.0624999999999993E-3</v>
      </c>
      <c r="E144" s="1">
        <v>4.5370370370370365E-3</v>
      </c>
      <c r="F144" s="1">
        <v>4.2939814814814811E-3</v>
      </c>
      <c r="G144" s="1"/>
      <c r="H144" s="1"/>
      <c r="I144" s="1"/>
      <c r="J144" s="1"/>
      <c r="K144" s="1"/>
    </row>
    <row r="145" spans="1:11" x14ac:dyDescent="0.25">
      <c r="A145" s="1">
        <v>1.8692129629629631E-2</v>
      </c>
      <c r="B145" s="1">
        <v>3.8657407407407408E-3</v>
      </c>
      <c r="C145" s="1">
        <v>3.9699074074074072E-3</v>
      </c>
      <c r="D145" s="1">
        <v>4.0740740740740746E-3</v>
      </c>
      <c r="E145" s="1">
        <v>4.5486111111111109E-3</v>
      </c>
      <c r="F145" s="1">
        <v>4.3055555555555555E-3</v>
      </c>
      <c r="G145" s="1"/>
      <c r="H145" s="1"/>
      <c r="I145" s="1"/>
      <c r="J145" s="1"/>
      <c r="K145" s="1"/>
    </row>
    <row r="146" spans="1:11" x14ac:dyDescent="0.25">
      <c r="A146" s="1">
        <v>1.8749999999999999E-2</v>
      </c>
      <c r="B146" s="1">
        <v>3.8773148148148143E-3</v>
      </c>
      <c r="C146" s="1">
        <v>3.9814814814814817E-3</v>
      </c>
      <c r="D146" s="1">
        <v>4.0856481481481481E-3</v>
      </c>
      <c r="E146" s="1">
        <v>4.5601851851851853E-3</v>
      </c>
      <c r="F146" s="1">
        <v>4.3287037037037035E-3</v>
      </c>
      <c r="G146" s="1"/>
      <c r="H146" s="1"/>
      <c r="I146" s="1"/>
      <c r="J146" s="1"/>
      <c r="K146" s="1"/>
    </row>
    <row r="147" spans="1:11" x14ac:dyDescent="0.25">
      <c r="A147" s="1">
        <v>1.8807870370370371E-2</v>
      </c>
      <c r="B147" s="1">
        <v>3.8888888888888883E-3</v>
      </c>
      <c r="C147" s="1">
        <v>3.9930555555555561E-3</v>
      </c>
      <c r="D147" s="1">
        <v>4.0972222222222226E-3</v>
      </c>
      <c r="E147" s="1">
        <v>4.5717592592592589E-3</v>
      </c>
      <c r="F147" s="1">
        <v>4.340277777777778E-3</v>
      </c>
      <c r="G147" s="1"/>
      <c r="H147" s="1"/>
      <c r="I147" s="1"/>
      <c r="J147" s="1"/>
      <c r="K147" s="1"/>
    </row>
    <row r="148" spans="1:11" x14ac:dyDescent="0.25">
      <c r="A148" s="1">
        <v>1.8865740740740742E-2</v>
      </c>
      <c r="B148" s="1">
        <v>3.9004629629629632E-3</v>
      </c>
      <c r="C148" s="1">
        <v>4.0046296296296297E-3</v>
      </c>
      <c r="D148" s="1">
        <v>4.108796296296297E-3</v>
      </c>
      <c r="E148" s="1">
        <v>4.5833333333333334E-3</v>
      </c>
      <c r="F148" s="1">
        <v>4.3518518518518515E-3</v>
      </c>
      <c r="G148" s="1"/>
      <c r="H148" s="1"/>
      <c r="I148" s="1"/>
      <c r="J148" s="1"/>
      <c r="K148" s="1"/>
    </row>
    <row r="149" spans="1:11" x14ac:dyDescent="0.25">
      <c r="A149" s="1">
        <v>1.892361111111111E-2</v>
      </c>
      <c r="B149" s="1">
        <v>3.9120370370370368E-3</v>
      </c>
      <c r="C149" s="1">
        <v>4.0162037037037033E-3</v>
      </c>
      <c r="D149" s="1">
        <v>4.1203703703703706E-3</v>
      </c>
      <c r="E149" s="1">
        <v>4.5949074074074078E-3</v>
      </c>
      <c r="F149" s="1">
        <v>4.363425925925926E-3</v>
      </c>
      <c r="G149" s="1"/>
      <c r="H149" s="1"/>
      <c r="I149" s="1"/>
      <c r="J149" s="1"/>
      <c r="K149" s="1"/>
    </row>
    <row r="150" spans="1:11" x14ac:dyDescent="0.25">
      <c r="A150" s="1">
        <v>1.8981481481481481E-2</v>
      </c>
      <c r="B150" s="1">
        <v>3.9236111111111112E-3</v>
      </c>
      <c r="C150" s="1">
        <v>4.0277777777777777E-3</v>
      </c>
      <c r="D150" s="1">
        <v>4.1319444444444442E-3</v>
      </c>
      <c r="E150" s="1">
        <v>4.6064814814814814E-3</v>
      </c>
      <c r="F150" s="1">
        <v>4.386574074074074E-3</v>
      </c>
      <c r="G150" s="1"/>
      <c r="H150" s="1"/>
      <c r="I150" s="1"/>
      <c r="J150" s="1"/>
      <c r="K150" s="1"/>
    </row>
    <row r="151" spans="1:11" x14ac:dyDescent="0.25">
      <c r="A151" s="1">
        <v>1.9039351851851852E-2</v>
      </c>
      <c r="B151" s="1">
        <v>3.9351851851851857E-3</v>
      </c>
      <c r="C151" s="1">
        <v>4.0393518518518521E-3</v>
      </c>
      <c r="D151" s="1">
        <v>4.1435185185185186E-3</v>
      </c>
      <c r="E151" s="1">
        <v>4.6180555555555558E-3</v>
      </c>
      <c r="F151" s="1">
        <v>4.3981481481481484E-3</v>
      </c>
      <c r="G151" s="1"/>
      <c r="H151" s="1"/>
      <c r="I151" s="1"/>
      <c r="J151" s="1"/>
      <c r="K151" s="1"/>
    </row>
    <row r="152" spans="1:11" x14ac:dyDescent="0.25">
      <c r="A152" s="1">
        <v>1.909722222222222E-2</v>
      </c>
      <c r="B152" s="1">
        <v>3.9467592592592592E-3</v>
      </c>
      <c r="C152" s="1">
        <v>4.0509259259259257E-3</v>
      </c>
      <c r="D152" s="1">
        <v>4.155092592592593E-3</v>
      </c>
      <c r="E152" s="1">
        <v>4.6296296296296302E-3</v>
      </c>
      <c r="F152" s="1">
        <v>4.409722222222222E-3</v>
      </c>
      <c r="G152" s="1"/>
      <c r="H152" s="1"/>
      <c r="I152" s="1"/>
      <c r="J152" s="1"/>
      <c r="K152" s="1"/>
    </row>
    <row r="153" spans="1:11" x14ac:dyDescent="0.25">
      <c r="A153" s="1">
        <v>1.9155092592592592E-2</v>
      </c>
      <c r="B153" s="1">
        <v>3.9583333333333337E-3</v>
      </c>
      <c r="C153" s="1">
        <v>4.0624999999999993E-3</v>
      </c>
      <c r="D153" s="1">
        <v>4.1666666666666666E-3</v>
      </c>
      <c r="E153" s="1">
        <v>4.6412037037037038E-3</v>
      </c>
      <c r="F153" s="1">
        <v>4.4212962962962956E-3</v>
      </c>
      <c r="G153" s="1"/>
      <c r="H153" s="1"/>
      <c r="I153" s="1"/>
      <c r="J153" s="1"/>
      <c r="K153" s="1"/>
    </row>
    <row r="154" spans="1:11" x14ac:dyDescent="0.25">
      <c r="A154" s="1">
        <v>1.9212962962962963E-2</v>
      </c>
      <c r="B154" s="1">
        <v>3.9699074074074072E-3</v>
      </c>
      <c r="C154" s="1">
        <v>4.0740740740740746E-3</v>
      </c>
      <c r="D154" s="1">
        <v>4.1782407407407402E-3</v>
      </c>
      <c r="E154" s="1">
        <v>4.6527777777777774E-3</v>
      </c>
      <c r="F154" s="1">
        <v>4.4328703703703709E-3</v>
      </c>
      <c r="G154" s="1"/>
      <c r="H154" s="1"/>
      <c r="I154" s="1"/>
      <c r="J154" s="1"/>
      <c r="K154" s="1"/>
    </row>
    <row r="155" spans="1:11" x14ac:dyDescent="0.25">
      <c r="A155" s="1">
        <v>1.9270833333333334E-2</v>
      </c>
      <c r="B155" s="1">
        <v>3.9814814814814817E-3</v>
      </c>
      <c r="C155" s="1">
        <v>4.0856481481481481E-3</v>
      </c>
      <c r="D155" s="1">
        <v>4.1898148148148146E-3</v>
      </c>
      <c r="E155" s="1">
        <v>4.6643518518518518E-3</v>
      </c>
      <c r="F155" s="1">
        <v>4.4444444444444444E-3</v>
      </c>
      <c r="G155" s="1"/>
      <c r="H155" s="1"/>
      <c r="I155" s="1"/>
      <c r="J155" s="1"/>
      <c r="K155" s="1"/>
    </row>
    <row r="156" spans="1:11" x14ac:dyDescent="0.25">
      <c r="A156" s="1">
        <v>1.9328703703703702E-2</v>
      </c>
      <c r="B156" s="1">
        <v>3.9930555555555561E-3</v>
      </c>
      <c r="C156" s="1">
        <v>4.0972222222222226E-3</v>
      </c>
      <c r="D156" s="1">
        <v>4.2013888888888891E-3</v>
      </c>
      <c r="E156" s="1">
        <v>4.6759259259259263E-3</v>
      </c>
      <c r="F156" s="1">
        <v>4.4560185185185189E-3</v>
      </c>
      <c r="G156" s="1"/>
      <c r="H156" s="1"/>
      <c r="I156" s="1"/>
      <c r="J156" s="1"/>
      <c r="K156" s="1"/>
    </row>
    <row r="157" spans="1:11" x14ac:dyDescent="0.25">
      <c r="A157" s="1">
        <v>1.9386574074074073E-2</v>
      </c>
      <c r="B157" s="1">
        <v>4.0046296296296297E-3</v>
      </c>
      <c r="C157" s="1">
        <v>4.108796296296297E-3</v>
      </c>
      <c r="D157" s="1">
        <v>4.2129629629629626E-3</v>
      </c>
      <c r="E157" s="1">
        <v>4.6874999999999998E-3</v>
      </c>
      <c r="F157" s="1">
        <v>4.4791666666666669E-3</v>
      </c>
      <c r="G157" s="1"/>
      <c r="H157" s="1"/>
      <c r="I157" s="1"/>
      <c r="J157" s="1"/>
      <c r="K157" s="1"/>
    </row>
    <row r="158" spans="1:11" x14ac:dyDescent="0.25">
      <c r="A158" s="1">
        <v>1.9444444444444445E-2</v>
      </c>
      <c r="B158" s="1">
        <v>4.0162037037037033E-3</v>
      </c>
      <c r="C158" s="1">
        <v>4.1203703703703706E-3</v>
      </c>
      <c r="D158" s="1">
        <v>4.2245370370370371E-3</v>
      </c>
      <c r="E158" s="1">
        <v>4.6990740740740743E-3</v>
      </c>
      <c r="F158" s="1">
        <v>4.4907407407407405E-3</v>
      </c>
      <c r="G158" s="1"/>
      <c r="H158" s="1"/>
      <c r="I158" s="1"/>
      <c r="J158" s="1"/>
      <c r="K158" s="1"/>
    </row>
    <row r="159" spans="1:11" x14ac:dyDescent="0.25">
      <c r="A159" s="1">
        <v>1.9502314814814816E-2</v>
      </c>
      <c r="B159" s="1">
        <v>4.0277777777777777E-3</v>
      </c>
      <c r="C159" s="1">
        <v>4.1319444444444442E-3</v>
      </c>
      <c r="D159" s="1">
        <v>4.2361111111111106E-3</v>
      </c>
      <c r="E159" s="1">
        <v>4.7106481481481478E-3</v>
      </c>
      <c r="F159" s="1">
        <v>4.5023148148148149E-3</v>
      </c>
      <c r="G159" s="1"/>
      <c r="H159" s="1"/>
      <c r="I159" s="1"/>
      <c r="J159" s="1"/>
      <c r="K159" s="1"/>
    </row>
    <row r="160" spans="1:11" x14ac:dyDescent="0.25">
      <c r="A160" s="1">
        <v>1.9560185185185184E-2</v>
      </c>
      <c r="B160" s="1">
        <v>4.0393518518518521E-3</v>
      </c>
      <c r="C160" s="1">
        <v>4.1435185185185186E-3</v>
      </c>
      <c r="D160" s="1">
        <v>4.2476851851851851E-3</v>
      </c>
      <c r="E160" s="1">
        <v>4.7222222222222223E-3</v>
      </c>
      <c r="F160" s="1">
        <v>4.5138888888888893E-3</v>
      </c>
      <c r="G160" s="1"/>
      <c r="H160" s="1"/>
      <c r="I160" s="1"/>
      <c r="J160" s="1"/>
      <c r="K160" s="1"/>
    </row>
    <row r="161" spans="1:11" x14ac:dyDescent="0.25">
      <c r="A161" s="1">
        <v>1.9618055555555555E-2</v>
      </c>
      <c r="B161" s="1">
        <v>4.0509259259259257E-3</v>
      </c>
      <c r="C161" s="1">
        <v>4.155092592592593E-3</v>
      </c>
      <c r="D161" s="1">
        <v>4.2592592592592595E-3</v>
      </c>
      <c r="E161" s="1">
        <v>4.7337962962962958E-3</v>
      </c>
      <c r="F161" s="1">
        <v>4.5254629629629629E-3</v>
      </c>
      <c r="G161" s="1"/>
      <c r="H161" s="1"/>
      <c r="I161" s="1"/>
      <c r="J161" s="1"/>
      <c r="K161" s="1"/>
    </row>
    <row r="162" spans="1:11" x14ac:dyDescent="0.25">
      <c r="A162" s="1">
        <v>1.9675925925925927E-2</v>
      </c>
      <c r="B162" s="1">
        <v>4.0624999999999993E-3</v>
      </c>
      <c r="C162" s="1">
        <v>4.1666666666666666E-3</v>
      </c>
      <c r="D162" s="1">
        <v>4.2708333333333339E-3</v>
      </c>
      <c r="E162" s="1">
        <v>4.7453703703703703E-3</v>
      </c>
      <c r="F162" s="1">
        <v>4.5370370370370365E-3</v>
      </c>
      <c r="G162" s="1"/>
      <c r="H162" s="1"/>
      <c r="I162" s="1"/>
      <c r="J162" s="1"/>
      <c r="K162" s="1"/>
    </row>
    <row r="163" spans="1:11" x14ac:dyDescent="0.25">
      <c r="A163" s="1">
        <v>1.9733796296296298E-2</v>
      </c>
      <c r="B163" s="1">
        <v>4.0740740740740746E-3</v>
      </c>
      <c r="C163" s="1">
        <v>4.1782407407407402E-3</v>
      </c>
      <c r="D163" s="1">
        <v>4.2824074074074075E-3</v>
      </c>
      <c r="E163" s="1">
        <v>4.7569444444444447E-3</v>
      </c>
      <c r="F163" s="1">
        <v>4.5486111111111109E-3</v>
      </c>
      <c r="G163" s="1"/>
      <c r="H163" s="1"/>
      <c r="I163" s="1"/>
      <c r="J163" s="1"/>
      <c r="K163" s="1"/>
    </row>
    <row r="164" spans="1:11" x14ac:dyDescent="0.25">
      <c r="A164" s="1">
        <v>1.9791666666666666E-2</v>
      </c>
      <c r="B164" s="1">
        <v>4.0856481481481481E-3</v>
      </c>
      <c r="C164" s="1">
        <v>4.1898148148148146E-3</v>
      </c>
      <c r="D164" s="1">
        <v>4.2939814814814811E-3</v>
      </c>
      <c r="E164" s="1">
        <v>4.7685185185185183E-3</v>
      </c>
      <c r="F164" s="1">
        <v>4.5717592592592589E-3</v>
      </c>
      <c r="G164" s="1"/>
      <c r="H164" s="1"/>
      <c r="I164" s="1"/>
      <c r="J164" s="1"/>
      <c r="K164" s="1"/>
    </row>
    <row r="165" spans="1:11" x14ac:dyDescent="0.25">
      <c r="A165" s="1">
        <v>1.9849537037037037E-2</v>
      </c>
      <c r="B165" s="1">
        <v>4.0972222222222226E-3</v>
      </c>
      <c r="C165" s="1">
        <v>4.2013888888888891E-3</v>
      </c>
      <c r="D165" s="1">
        <v>4.3055555555555555E-3</v>
      </c>
      <c r="E165" s="1">
        <v>4.7800925925925919E-3</v>
      </c>
      <c r="F165" s="1">
        <v>4.5717592592592589E-3</v>
      </c>
      <c r="G165" s="1"/>
      <c r="H165" s="1"/>
      <c r="I165" s="1"/>
      <c r="J165" s="1"/>
      <c r="K165" s="1"/>
    </row>
    <row r="166" spans="1:11" x14ac:dyDescent="0.25">
      <c r="A166" s="1">
        <v>1.9907407407407408E-2</v>
      </c>
      <c r="B166" s="1">
        <v>4.108796296296297E-3</v>
      </c>
      <c r="C166" s="1">
        <v>4.2129629629629626E-3</v>
      </c>
      <c r="D166" s="1">
        <v>4.31712962962963E-3</v>
      </c>
      <c r="E166" s="1">
        <v>4.7916666666666672E-3</v>
      </c>
      <c r="F166" s="1">
        <v>4.5949074074074078E-3</v>
      </c>
      <c r="G166" s="1"/>
      <c r="H166" s="1"/>
      <c r="I166" s="1"/>
      <c r="J166" s="1"/>
      <c r="K166" s="1"/>
    </row>
    <row r="167" spans="1:11" x14ac:dyDescent="0.25">
      <c r="A167" s="1">
        <v>1.996527777777778E-2</v>
      </c>
      <c r="B167" s="1">
        <v>4.1203703703703706E-3</v>
      </c>
      <c r="C167" s="1">
        <v>4.2245370370370371E-3</v>
      </c>
      <c r="D167" s="1">
        <v>4.3287037037037035E-3</v>
      </c>
      <c r="E167" s="1">
        <v>4.8032407407407407E-3</v>
      </c>
      <c r="F167" s="1">
        <v>4.6064814814814814E-3</v>
      </c>
      <c r="G167" s="1"/>
      <c r="H167" s="1"/>
      <c r="I167" s="1"/>
      <c r="J167" s="1"/>
      <c r="K167" s="1"/>
    </row>
    <row r="168" spans="1:11" x14ac:dyDescent="0.25">
      <c r="A168" s="1">
        <v>2.0023148148148148E-2</v>
      </c>
      <c r="B168" s="1">
        <v>4.1319444444444442E-3</v>
      </c>
      <c r="C168" s="1">
        <v>4.2361111111111106E-3</v>
      </c>
      <c r="D168" s="1">
        <v>4.340277777777778E-3</v>
      </c>
      <c r="E168" s="1">
        <v>4.8148148148148152E-3</v>
      </c>
      <c r="F168" s="1">
        <v>4.6180555555555558E-3</v>
      </c>
      <c r="G168" s="1"/>
      <c r="H168" s="1"/>
      <c r="I168" s="1"/>
      <c r="J168" s="1"/>
      <c r="K168" s="1"/>
    </row>
    <row r="169" spans="1:11" x14ac:dyDescent="0.25">
      <c r="A169" s="1">
        <v>2.0081018518518519E-2</v>
      </c>
      <c r="B169" s="1">
        <v>4.1435185185185186E-3</v>
      </c>
      <c r="C169" s="1">
        <v>4.2476851851851851E-3</v>
      </c>
      <c r="D169" s="1">
        <v>4.3518518518518515E-3</v>
      </c>
      <c r="E169" s="1">
        <v>4.8263888888888887E-3</v>
      </c>
      <c r="F169" s="1">
        <v>4.6296296296296302E-3</v>
      </c>
      <c r="G169" s="1"/>
      <c r="H169" s="1"/>
      <c r="I169" s="1"/>
      <c r="J169" s="1"/>
      <c r="K169" s="1"/>
    </row>
    <row r="170" spans="1:11" x14ac:dyDescent="0.25">
      <c r="A170" s="1">
        <v>2.013888888888889E-2</v>
      </c>
      <c r="B170" s="1">
        <v>4.155092592592593E-3</v>
      </c>
      <c r="C170" s="1">
        <v>4.2592592592592595E-3</v>
      </c>
      <c r="D170" s="1">
        <v>4.363425925925926E-3</v>
      </c>
      <c r="E170" s="1">
        <v>4.8379629629629632E-3</v>
      </c>
      <c r="F170" s="1">
        <v>4.6527777777777774E-3</v>
      </c>
      <c r="G170" s="1"/>
      <c r="H170" s="1"/>
      <c r="I170" s="1"/>
      <c r="J170" s="1"/>
      <c r="K170" s="1"/>
    </row>
    <row r="171" spans="1:11" x14ac:dyDescent="0.25">
      <c r="A171" s="1">
        <v>2.0196759259259258E-2</v>
      </c>
      <c r="B171" s="1">
        <v>4.1666666666666666E-3</v>
      </c>
      <c r="C171" s="1">
        <v>4.2708333333333339E-3</v>
      </c>
      <c r="D171" s="1">
        <v>4.3749999999999995E-3</v>
      </c>
      <c r="E171" s="1">
        <v>4.8495370370370368E-3</v>
      </c>
      <c r="F171" s="1">
        <v>4.6643518518518518E-3</v>
      </c>
      <c r="G171" s="1"/>
      <c r="H171" s="1"/>
      <c r="I171" s="1"/>
      <c r="J171" s="1"/>
      <c r="K171" s="1"/>
    </row>
    <row r="172" spans="1:11" x14ac:dyDescent="0.25">
      <c r="A172" s="1">
        <v>2.0254629629629629E-2</v>
      </c>
      <c r="B172" s="1">
        <v>4.1782407407407402E-3</v>
      </c>
      <c r="C172" s="1">
        <v>4.2824074074074075E-3</v>
      </c>
      <c r="D172" s="1">
        <v>4.386574074074074E-3</v>
      </c>
      <c r="E172" s="1">
        <v>4.8611111111111112E-3</v>
      </c>
      <c r="F172" s="1">
        <v>4.6759259259259263E-3</v>
      </c>
      <c r="G172" s="1"/>
      <c r="H172" s="1"/>
      <c r="I172" s="1"/>
      <c r="J172" s="1"/>
      <c r="K172" s="1"/>
    </row>
    <row r="173" spans="1:11" x14ac:dyDescent="0.25">
      <c r="A173" s="1">
        <v>2.0312500000000001E-2</v>
      </c>
      <c r="B173" s="1">
        <v>4.1898148148148146E-3</v>
      </c>
      <c r="C173" s="1">
        <v>4.2939814814814811E-3</v>
      </c>
      <c r="D173" s="1">
        <v>4.3981481481481484E-3</v>
      </c>
      <c r="E173" s="1">
        <v>4.8726851851851856E-3</v>
      </c>
      <c r="F173" s="1">
        <v>4.6874999999999998E-3</v>
      </c>
      <c r="G173" s="1"/>
      <c r="H173" s="1"/>
      <c r="I173" s="1"/>
      <c r="J173" s="1"/>
      <c r="K173" s="1"/>
    </row>
    <row r="174" spans="1:11" x14ac:dyDescent="0.25">
      <c r="A174" s="1">
        <v>2.0370370370370369E-2</v>
      </c>
      <c r="B174" s="1">
        <v>4.2013888888888891E-3</v>
      </c>
      <c r="C174" s="1">
        <v>4.3055555555555555E-3</v>
      </c>
      <c r="D174" s="1">
        <v>4.409722222222222E-3</v>
      </c>
      <c r="E174" s="1">
        <v>4.8842592592592592E-3</v>
      </c>
      <c r="F174" s="1">
        <v>4.7106481481481478E-3</v>
      </c>
      <c r="G174" s="1"/>
      <c r="H174" s="1"/>
      <c r="I174" s="1"/>
      <c r="J174" s="1"/>
      <c r="K174" s="1"/>
    </row>
    <row r="175" spans="1:11" x14ac:dyDescent="0.25">
      <c r="A175" s="1">
        <v>2.0428240740740743E-2</v>
      </c>
      <c r="B175" s="1">
        <v>4.2129629629629626E-3</v>
      </c>
      <c r="C175" s="1">
        <v>4.31712962962963E-3</v>
      </c>
      <c r="D175" s="1">
        <v>4.4212962962962956E-3</v>
      </c>
      <c r="E175" s="1">
        <v>4.8958333333333328E-3</v>
      </c>
      <c r="F175" s="1">
        <v>4.7222222222222223E-3</v>
      </c>
      <c r="G175" s="1"/>
      <c r="H175" s="1"/>
      <c r="I175" s="1"/>
      <c r="J175" s="1"/>
      <c r="K175" s="1"/>
    </row>
    <row r="176" spans="1:11" x14ac:dyDescent="0.25">
      <c r="A176" s="1">
        <v>2.0486111111111111E-2</v>
      </c>
      <c r="B176" s="1">
        <v>4.2245370370370371E-3</v>
      </c>
      <c r="C176" s="1">
        <v>4.3287037037037035E-3</v>
      </c>
      <c r="D176" s="1">
        <v>4.4328703703703709E-3</v>
      </c>
      <c r="E176" s="1">
        <v>4.9074074074074072E-3</v>
      </c>
      <c r="F176" s="1">
        <v>4.7453703703703703E-3</v>
      </c>
      <c r="G176" s="1"/>
      <c r="H176" s="1"/>
      <c r="I176" s="1"/>
      <c r="J176" s="1"/>
      <c r="K176" s="1"/>
    </row>
    <row r="177" spans="1:11" x14ac:dyDescent="0.25">
      <c r="A177" s="1">
        <v>2.0543981481481479E-2</v>
      </c>
      <c r="B177" s="1">
        <v>4.2361111111111106E-3</v>
      </c>
      <c r="C177" s="1">
        <v>4.340277777777778E-3</v>
      </c>
      <c r="D177" s="1">
        <v>4.4444444444444444E-3</v>
      </c>
      <c r="E177" s="1">
        <v>4.9189814814814816E-3</v>
      </c>
      <c r="F177" s="1">
        <v>4.7569444444444447E-3</v>
      </c>
      <c r="G177" s="1"/>
      <c r="H177" s="1"/>
      <c r="I177" s="1"/>
      <c r="J177" s="1"/>
      <c r="K177" s="1"/>
    </row>
    <row r="178" spans="1:11" x14ac:dyDescent="0.25">
      <c r="A178" s="1">
        <v>2.0601851851851854E-2</v>
      </c>
      <c r="B178" s="1">
        <v>4.2476851851851851E-3</v>
      </c>
      <c r="C178" s="1">
        <v>4.3518518518518515E-3</v>
      </c>
      <c r="D178" s="1">
        <v>4.4560185185185189E-3</v>
      </c>
      <c r="E178" s="1">
        <v>4.9305555555555552E-3</v>
      </c>
      <c r="F178" s="1">
        <v>4.7800925925925919E-3</v>
      </c>
      <c r="G178" s="1"/>
      <c r="H178" s="1"/>
      <c r="I178" s="1"/>
      <c r="J178" s="1"/>
      <c r="K178" s="1"/>
    </row>
    <row r="179" spans="1:11" x14ac:dyDescent="0.25">
      <c r="A179" s="1">
        <v>2.0659722222222222E-2</v>
      </c>
      <c r="B179" s="1">
        <v>4.2592592592592595E-3</v>
      </c>
      <c r="C179" s="1">
        <v>4.363425925925926E-3</v>
      </c>
      <c r="D179" s="1">
        <v>4.4675925925925933E-3</v>
      </c>
      <c r="E179" s="1">
        <v>4.9421296296296288E-3</v>
      </c>
      <c r="F179" s="1">
        <v>4.7916666666666672E-3</v>
      </c>
      <c r="G179" s="1"/>
      <c r="H179" s="1"/>
      <c r="I179" s="1"/>
      <c r="J179" s="1"/>
      <c r="K179" s="1"/>
    </row>
    <row r="180" spans="1:11" x14ac:dyDescent="0.25">
      <c r="A180" s="1">
        <v>2.071759259259259E-2</v>
      </c>
      <c r="B180" s="1">
        <v>4.2708333333333339E-3</v>
      </c>
      <c r="C180" s="1">
        <v>4.3749999999999995E-3</v>
      </c>
      <c r="D180" s="1">
        <v>4.4791666666666669E-3</v>
      </c>
      <c r="E180" s="1">
        <v>4.9537037037037041E-3</v>
      </c>
      <c r="F180" s="1">
        <v>4.8032407407407407E-3</v>
      </c>
      <c r="G180" s="1"/>
      <c r="H180" s="1"/>
      <c r="I180" s="1"/>
      <c r="J180" s="1"/>
      <c r="K180" s="1"/>
    </row>
    <row r="181" spans="1:11" x14ac:dyDescent="0.25">
      <c r="A181" s="1">
        <v>2.0775462962962964E-2</v>
      </c>
      <c r="B181" s="1">
        <v>4.2824074074074075E-3</v>
      </c>
      <c r="C181" s="1">
        <v>4.386574074074074E-3</v>
      </c>
      <c r="D181" s="1">
        <v>4.4907407407407405E-3</v>
      </c>
      <c r="E181" s="1">
        <v>4.9652777777777777E-3</v>
      </c>
      <c r="F181" s="1">
        <v>4.8263888888888887E-3</v>
      </c>
      <c r="G181" s="1"/>
      <c r="H181" s="1"/>
      <c r="I181" s="1"/>
      <c r="J181" s="1"/>
      <c r="K181" s="1"/>
    </row>
    <row r="182" spans="1:11" x14ac:dyDescent="0.25">
      <c r="A182" s="1">
        <v>2.0833333333333332E-2</v>
      </c>
      <c r="B182" s="1">
        <v>4.2939814814814811E-3</v>
      </c>
      <c r="C182" s="1">
        <v>4.3981481481481484E-3</v>
      </c>
      <c r="D182" s="1">
        <v>4.5023148148148149E-3</v>
      </c>
      <c r="E182" s="1">
        <v>4.9768518518518521E-3</v>
      </c>
      <c r="F182" s="1">
        <v>4.8379629629629632E-3</v>
      </c>
    </row>
    <row r="183" spans="1:11" x14ac:dyDescent="0.25">
      <c r="A183" s="1">
        <v>2.0891203703703703E-2</v>
      </c>
      <c r="B183" s="1">
        <v>4.3055555555555555E-3</v>
      </c>
      <c r="C183" s="1">
        <v>4.409722222222222E-3</v>
      </c>
      <c r="D183" s="1">
        <v>4.5138888888888893E-3</v>
      </c>
      <c r="E183" s="1">
        <v>4.9884259259259265E-3</v>
      </c>
      <c r="F183" s="1">
        <v>4.8611111111111112E-3</v>
      </c>
    </row>
    <row r="184" spans="1:11" x14ac:dyDescent="0.25">
      <c r="A184" s="1">
        <v>2.0949074074074075E-2</v>
      </c>
      <c r="B184" s="1">
        <v>4.31712962962963E-3</v>
      </c>
      <c r="C184" s="1">
        <v>4.4212962962962956E-3</v>
      </c>
      <c r="D184" s="1">
        <v>4.5254629629629629E-3</v>
      </c>
      <c r="E184" s="1">
        <v>5.0000000000000001E-3</v>
      </c>
      <c r="F184" s="1">
        <v>4.8726851851851856E-3</v>
      </c>
    </row>
    <row r="185" spans="1:11" x14ac:dyDescent="0.25">
      <c r="A185" s="1">
        <v>2.1006944444444443E-2</v>
      </c>
      <c r="B185" s="1">
        <v>4.3287037037037035E-3</v>
      </c>
      <c r="C185" s="1">
        <v>4.4328703703703709E-3</v>
      </c>
      <c r="D185" s="1">
        <v>4.5370370370370365E-3</v>
      </c>
      <c r="E185" s="1">
        <v>5.0115740740740737E-3</v>
      </c>
      <c r="F185" s="1">
        <v>4.8842592592592592E-3</v>
      </c>
    </row>
    <row r="186" spans="1:11" x14ac:dyDescent="0.25">
      <c r="A186" s="1">
        <v>2.1064814814814814E-2</v>
      </c>
      <c r="B186" s="1">
        <v>4.340277777777778E-3</v>
      </c>
      <c r="C186" s="1">
        <v>4.4444444444444444E-3</v>
      </c>
      <c r="D186" s="1">
        <v>4.5486111111111109E-3</v>
      </c>
      <c r="E186" s="1">
        <v>5.0231481481481481E-3</v>
      </c>
      <c r="F186" s="1">
        <v>4.8958333333333328E-3</v>
      </c>
    </row>
    <row r="187" spans="1:11" x14ac:dyDescent="0.25">
      <c r="A187" s="1">
        <v>2.1122685185185185E-2</v>
      </c>
      <c r="B187" s="1">
        <v>4.3518518518518515E-3</v>
      </c>
      <c r="C187" s="1">
        <v>4.4560185185185189E-3</v>
      </c>
      <c r="D187" s="1">
        <v>4.5601851851851853E-3</v>
      </c>
      <c r="E187" s="1">
        <v>5.0347222222222225E-3</v>
      </c>
      <c r="F187" s="1">
        <v>4.9074074074074072E-3</v>
      </c>
    </row>
    <row r="188" spans="1:11" x14ac:dyDescent="0.25">
      <c r="A188" s="1">
        <v>2.1180555555555553E-2</v>
      </c>
      <c r="B188" s="1">
        <v>4.363425925925926E-3</v>
      </c>
      <c r="C188" s="1">
        <v>4.4675925925925933E-3</v>
      </c>
      <c r="D188" s="1">
        <v>4.5717592592592589E-3</v>
      </c>
      <c r="E188" s="1">
        <v>5.0462962962962961E-3</v>
      </c>
      <c r="F188" s="1">
        <v>4.9189814814814816E-3</v>
      </c>
    </row>
    <row r="189" spans="1:11" x14ac:dyDescent="0.25">
      <c r="A189" s="1">
        <v>2.1238425925925924E-2</v>
      </c>
      <c r="B189" s="1">
        <v>4.3749999999999995E-3</v>
      </c>
      <c r="C189" s="1">
        <v>4.4791666666666669E-3</v>
      </c>
      <c r="D189" s="1">
        <v>4.5833333333333334E-3</v>
      </c>
      <c r="E189" s="1">
        <v>5.0578703703703706E-3</v>
      </c>
      <c r="F189" s="1">
        <v>4.9305555555555552E-3</v>
      </c>
    </row>
    <row r="190" spans="1:11" x14ac:dyDescent="0.25">
      <c r="A190" s="1">
        <v>2.1296296296296299E-2</v>
      </c>
      <c r="B190" s="1">
        <v>4.386574074074074E-3</v>
      </c>
      <c r="C190" s="1">
        <v>4.4907407407407405E-3</v>
      </c>
      <c r="D190" s="1">
        <v>4.5949074074074078E-3</v>
      </c>
      <c r="E190" s="1">
        <v>5.0694444444444441E-3</v>
      </c>
      <c r="F190" s="1">
        <v>4.9537037037037041E-3</v>
      </c>
    </row>
    <row r="191" spans="1:11" x14ac:dyDescent="0.25">
      <c r="A191" s="1">
        <v>2.1354166666666664E-2</v>
      </c>
      <c r="B191" s="1">
        <v>4.3981481481481484E-3</v>
      </c>
      <c r="C191" s="1">
        <v>4.5023148148148149E-3</v>
      </c>
      <c r="D191" s="1">
        <v>4.6064814814814814E-3</v>
      </c>
      <c r="E191" s="1">
        <v>5.0810185185185186E-3</v>
      </c>
      <c r="F191" s="1">
        <v>4.9652777777777777E-3</v>
      </c>
    </row>
    <row r="192" spans="1:11" x14ac:dyDescent="0.25">
      <c r="A192" s="1">
        <v>2.1412037037037035E-2</v>
      </c>
      <c r="B192" s="1">
        <v>4.409722222222222E-3</v>
      </c>
      <c r="C192" s="1">
        <v>4.5138888888888893E-3</v>
      </c>
      <c r="D192" s="1">
        <v>4.6180555555555558E-3</v>
      </c>
      <c r="E192" s="1">
        <v>5.0925925925925921E-3</v>
      </c>
      <c r="F192" s="1">
        <v>4.9768518518518521E-3</v>
      </c>
    </row>
    <row r="193" spans="1:6" x14ac:dyDescent="0.25">
      <c r="A193" s="1">
        <v>2.146990740740741E-2</v>
      </c>
      <c r="B193" s="1">
        <v>4.4212962962962956E-3</v>
      </c>
      <c r="C193" s="1">
        <v>4.5254629629629629E-3</v>
      </c>
      <c r="D193" s="1">
        <v>4.6296296296296302E-3</v>
      </c>
      <c r="E193" s="1">
        <v>5.1041666666666666E-3</v>
      </c>
      <c r="F193" s="1">
        <v>5.0000000000000001E-3</v>
      </c>
    </row>
    <row r="194" spans="1:6" x14ac:dyDescent="0.25">
      <c r="A194" s="1">
        <v>2.1527777777777781E-2</v>
      </c>
      <c r="B194" s="1">
        <v>4.4328703703703709E-3</v>
      </c>
      <c r="C194" s="1">
        <v>4.5370370370370365E-3</v>
      </c>
      <c r="D194" s="1">
        <v>4.6412037037037038E-3</v>
      </c>
      <c r="E194" s="1">
        <v>5.115740740740741E-3</v>
      </c>
      <c r="F194" s="1">
        <v>5.0115740740740737E-3</v>
      </c>
    </row>
    <row r="195" spans="1:6" x14ac:dyDescent="0.25">
      <c r="A195" s="1">
        <v>2.1585648148148145E-2</v>
      </c>
      <c r="B195" s="1">
        <v>4.4444444444444444E-3</v>
      </c>
      <c r="C195" s="1">
        <v>4.5486111111111109E-3</v>
      </c>
      <c r="D195" s="1">
        <v>4.6527777777777774E-3</v>
      </c>
      <c r="E195" s="1">
        <v>5.1273148148148146E-3</v>
      </c>
      <c r="F195" s="1">
        <v>5.0231481481481481E-3</v>
      </c>
    </row>
    <row r="196" spans="1:6" x14ac:dyDescent="0.25">
      <c r="A196" s="1">
        <v>2.164351851851852E-2</v>
      </c>
      <c r="B196" s="1">
        <v>4.4560185185185189E-3</v>
      </c>
      <c r="C196" s="1">
        <v>4.5601851851851853E-3</v>
      </c>
      <c r="D196" s="1">
        <v>4.6643518518518518E-3</v>
      </c>
      <c r="E196" s="1">
        <v>5.138888888888889E-3</v>
      </c>
      <c r="F196" s="1">
        <v>5.0462962962962961E-3</v>
      </c>
    </row>
    <row r="197" spans="1:6" x14ac:dyDescent="0.25">
      <c r="A197" s="1">
        <v>2.1701388888888892E-2</v>
      </c>
      <c r="B197" s="1">
        <v>4.4675925925925933E-3</v>
      </c>
      <c r="C197" s="1">
        <v>4.5717592592592589E-3</v>
      </c>
      <c r="D197" s="1">
        <v>4.6759259259259263E-3</v>
      </c>
      <c r="E197" s="1">
        <v>5.1504629629629635E-3</v>
      </c>
      <c r="F197" s="1">
        <v>5.0578703703703706E-3</v>
      </c>
    </row>
    <row r="198" spans="1:6" x14ac:dyDescent="0.25">
      <c r="A198" s="1">
        <v>2.1759259259259259E-2</v>
      </c>
      <c r="B198" s="1">
        <v>4.4791666666666669E-3</v>
      </c>
      <c r="C198" s="1">
        <v>4.5833333333333334E-3</v>
      </c>
      <c r="D198" s="1">
        <v>4.6874999999999998E-3</v>
      </c>
      <c r="E198" s="1">
        <v>5.162037037037037E-3</v>
      </c>
      <c r="F198" s="1">
        <v>5.0694444444444441E-3</v>
      </c>
    </row>
    <row r="199" spans="1:6" x14ac:dyDescent="0.25">
      <c r="A199" s="1">
        <v>2.1817129629629631E-2</v>
      </c>
      <c r="B199" s="1">
        <v>4.4907407407407405E-3</v>
      </c>
      <c r="C199" s="1">
        <v>4.5949074074074078E-3</v>
      </c>
      <c r="D199" s="1">
        <v>4.6990740740740743E-3</v>
      </c>
      <c r="E199" s="1">
        <v>5.1736111111111115E-3</v>
      </c>
      <c r="F199" s="1">
        <v>5.0810185185185186E-3</v>
      </c>
    </row>
    <row r="200" spans="1:6" x14ac:dyDescent="0.25">
      <c r="A200" s="1">
        <v>2.1875000000000002E-2</v>
      </c>
      <c r="B200" s="1">
        <v>4.5023148148148149E-3</v>
      </c>
      <c r="C200" s="1">
        <v>4.6064814814814814E-3</v>
      </c>
      <c r="D200" s="1">
        <v>4.7106481481481478E-3</v>
      </c>
      <c r="E200" s="1">
        <v>5.185185185185185E-3</v>
      </c>
      <c r="F200" s="1">
        <v>5.0925925925925921E-3</v>
      </c>
    </row>
    <row r="201" spans="1:6" x14ac:dyDescent="0.25">
      <c r="A201" s="1">
        <v>2.193287037037037E-2</v>
      </c>
      <c r="B201" s="1">
        <v>4.5138888888888893E-3</v>
      </c>
      <c r="C201" s="1">
        <v>4.6180555555555558E-3</v>
      </c>
      <c r="D201" s="1">
        <v>4.7222222222222223E-3</v>
      </c>
      <c r="E201" s="1">
        <v>5.1967592592592595E-3</v>
      </c>
      <c r="F201" s="1">
        <v>5.1041666666666666E-3</v>
      </c>
    </row>
    <row r="202" spans="1:6" x14ac:dyDescent="0.25">
      <c r="A202" s="1">
        <v>2.1990740740740741E-2</v>
      </c>
      <c r="B202" s="1">
        <v>4.5254629629629629E-3</v>
      </c>
      <c r="C202" s="1">
        <v>4.6296296296296302E-3</v>
      </c>
      <c r="D202" s="1">
        <v>4.7337962962962958E-3</v>
      </c>
      <c r="E202" s="1">
        <v>5.208333333333333E-3</v>
      </c>
      <c r="F202" s="1">
        <v>5.1273148148148146E-3</v>
      </c>
    </row>
    <row r="203" spans="1:6" x14ac:dyDescent="0.25">
      <c r="A203" s="1">
        <v>2.2048611111111113E-2</v>
      </c>
      <c r="B203" s="1">
        <v>4.5370370370370365E-3</v>
      </c>
      <c r="C203" s="1">
        <v>4.6412037037037038E-3</v>
      </c>
      <c r="D203" s="1">
        <v>4.7453703703703703E-3</v>
      </c>
      <c r="E203" s="1">
        <v>5.2199074074074066E-3</v>
      </c>
      <c r="F203" s="1">
        <v>5.138888888888889E-3</v>
      </c>
    </row>
    <row r="204" spans="1:6" x14ac:dyDescent="0.25">
      <c r="A204" s="1">
        <v>2.210648148148148E-2</v>
      </c>
      <c r="B204" s="1">
        <v>4.5486111111111109E-3</v>
      </c>
      <c r="C204" s="1">
        <v>4.6527777777777774E-3</v>
      </c>
      <c r="D204" s="1">
        <v>4.7569444444444447E-3</v>
      </c>
      <c r="E204" s="1">
        <v>5.2314814814814819E-3</v>
      </c>
      <c r="F204" s="1">
        <v>5.1504629629629635E-3</v>
      </c>
    </row>
    <row r="205" spans="1:6" x14ac:dyDescent="0.25">
      <c r="A205" s="1">
        <v>2.2164351851851852E-2</v>
      </c>
      <c r="B205" s="1">
        <v>4.5601851851851853E-3</v>
      </c>
      <c r="C205" s="1">
        <v>4.6643518518518518E-3</v>
      </c>
      <c r="D205" s="1">
        <v>4.7685185185185183E-3</v>
      </c>
      <c r="E205" s="1">
        <v>5.2430555555555555E-3</v>
      </c>
      <c r="F205" s="1">
        <v>5.162037037037037E-3</v>
      </c>
    </row>
    <row r="206" spans="1:6" x14ac:dyDescent="0.25">
      <c r="A206" s="1">
        <v>2.2222222222222223E-2</v>
      </c>
      <c r="B206" s="1">
        <v>4.5717592592592589E-3</v>
      </c>
      <c r="C206" s="1">
        <v>4.6759259259259263E-3</v>
      </c>
      <c r="D206" s="1">
        <v>4.7800925925925919E-3</v>
      </c>
      <c r="E206" s="1">
        <v>5.2546296296296299E-3</v>
      </c>
      <c r="F206" s="1">
        <v>5.185185185185185E-3</v>
      </c>
    </row>
    <row r="207" spans="1:6" x14ac:dyDescent="0.25">
      <c r="A207" s="1">
        <v>2.2280092592592591E-2</v>
      </c>
      <c r="B207" s="1">
        <v>4.5833333333333334E-3</v>
      </c>
      <c r="C207" s="1">
        <v>4.6874999999999998E-3</v>
      </c>
      <c r="D207" s="1">
        <v>4.7916666666666672E-3</v>
      </c>
      <c r="E207" s="1">
        <v>5.2662037037037035E-3</v>
      </c>
      <c r="F207" s="1">
        <v>5.185185185185185E-3</v>
      </c>
    </row>
    <row r="208" spans="1:6" x14ac:dyDescent="0.25">
      <c r="A208" s="1">
        <v>2.2337962962962962E-2</v>
      </c>
      <c r="B208" s="1">
        <v>4.5949074074074078E-3</v>
      </c>
      <c r="C208" s="1">
        <v>4.6990740740740743E-3</v>
      </c>
      <c r="D208" s="1">
        <v>4.8032407407407407E-3</v>
      </c>
      <c r="E208" s="1">
        <v>5.2777777777777771E-3</v>
      </c>
      <c r="F208" s="1">
        <v>5.1967592592592595E-3</v>
      </c>
    </row>
    <row r="209" spans="1:6" x14ac:dyDescent="0.25">
      <c r="A209" s="1">
        <v>2.2395833333333334E-2</v>
      </c>
      <c r="B209" s="1">
        <v>4.6064814814814814E-3</v>
      </c>
      <c r="C209" s="1">
        <v>4.7106481481481478E-3</v>
      </c>
      <c r="D209" s="1">
        <v>4.8148148148148152E-3</v>
      </c>
      <c r="E209" s="1">
        <v>5.2893518518518515E-3</v>
      </c>
      <c r="F209" s="1">
        <v>5.2199074074074066E-3</v>
      </c>
    </row>
    <row r="210" spans="1:6" x14ac:dyDescent="0.25">
      <c r="A210" s="1">
        <v>2.2453703703703708E-2</v>
      </c>
      <c r="B210" s="1">
        <v>4.6180555555555558E-3</v>
      </c>
      <c r="C210" s="1">
        <v>4.7222222222222223E-3</v>
      </c>
      <c r="D210" s="1">
        <v>4.8263888888888887E-3</v>
      </c>
      <c r="E210" s="1">
        <v>5.3009259259259251E-3</v>
      </c>
      <c r="F210" s="1">
        <v>5.2314814814814819E-3</v>
      </c>
    </row>
    <row r="211" spans="1:6" x14ac:dyDescent="0.25">
      <c r="A211" s="1">
        <v>2.2511574074074073E-2</v>
      </c>
      <c r="B211" s="1">
        <v>4.6296296296296302E-3</v>
      </c>
      <c r="C211" s="1">
        <v>4.7337962962962958E-3</v>
      </c>
      <c r="D211" s="1">
        <v>4.8379629629629632E-3</v>
      </c>
      <c r="E211" s="1">
        <v>5.3125000000000004E-3</v>
      </c>
      <c r="F211" s="1">
        <v>5.2430555555555555E-3</v>
      </c>
    </row>
    <row r="212" spans="1:6" x14ac:dyDescent="0.25">
      <c r="A212" s="1">
        <v>2.2569444444444444E-2</v>
      </c>
      <c r="B212" s="1">
        <v>4.6412037037037038E-3</v>
      </c>
      <c r="C212" s="1">
        <v>4.7453703703703703E-3</v>
      </c>
      <c r="D212" s="1">
        <v>4.8495370370370368E-3</v>
      </c>
      <c r="E212" s="1">
        <v>5.3240740740740748E-3</v>
      </c>
      <c r="F212" s="1">
        <v>5.2546296296296299E-3</v>
      </c>
    </row>
    <row r="213" spans="1:6" x14ac:dyDescent="0.25">
      <c r="A213" s="1">
        <v>2.2627314814814819E-2</v>
      </c>
      <c r="B213" s="1">
        <v>4.6527777777777774E-3</v>
      </c>
      <c r="C213" s="1">
        <v>4.7569444444444447E-3</v>
      </c>
      <c r="D213" s="1">
        <v>4.8611111111111112E-3</v>
      </c>
      <c r="E213" s="1">
        <v>5.3356481481481484E-3</v>
      </c>
      <c r="F213" s="1">
        <v>5.2777777777777771E-3</v>
      </c>
    </row>
    <row r="214" spans="1:6" x14ac:dyDescent="0.25">
      <c r="A214" s="1">
        <v>2.2685185185185183E-2</v>
      </c>
      <c r="B214" s="1">
        <v>4.6643518518518518E-3</v>
      </c>
      <c r="C214" s="1">
        <v>4.7685185185185183E-3</v>
      </c>
      <c r="D214" s="1">
        <v>4.8726851851851856E-3</v>
      </c>
      <c r="E214" s="1">
        <v>5.347222222222222E-3</v>
      </c>
      <c r="F214" s="1">
        <v>5.2893518518518515E-3</v>
      </c>
    </row>
    <row r="215" spans="1:6" x14ac:dyDescent="0.25">
      <c r="A215" s="1">
        <v>2.2743055555555555E-2</v>
      </c>
      <c r="B215" s="1">
        <v>4.6759259259259263E-3</v>
      </c>
      <c r="C215" s="1">
        <v>4.7800925925925919E-3</v>
      </c>
      <c r="D215" s="1">
        <v>4.8842592592592592E-3</v>
      </c>
      <c r="E215" s="1">
        <v>5.3587962962962964E-3</v>
      </c>
      <c r="F215" s="1">
        <v>5.3009259259259251E-3</v>
      </c>
    </row>
    <row r="216" spans="1:6" x14ac:dyDescent="0.25">
      <c r="A216" s="1">
        <v>2.2800925925925929E-2</v>
      </c>
      <c r="B216" s="1">
        <v>4.6874999999999998E-3</v>
      </c>
      <c r="C216" s="1">
        <v>4.7916666666666672E-3</v>
      </c>
      <c r="D216" s="1">
        <v>4.8958333333333328E-3</v>
      </c>
      <c r="E216" s="1">
        <v>5.37037037037037E-3</v>
      </c>
      <c r="F216" s="1">
        <v>5.3125000000000004E-3</v>
      </c>
    </row>
    <row r="217" spans="1:6" x14ac:dyDescent="0.25">
      <c r="A217" s="1">
        <v>2.2858796296296294E-2</v>
      </c>
      <c r="B217" s="1">
        <v>4.6990740740740743E-3</v>
      </c>
      <c r="C217" s="1">
        <v>4.8032407407407407E-3</v>
      </c>
      <c r="D217" s="1">
        <v>4.9074074074074072E-3</v>
      </c>
      <c r="E217" s="1">
        <v>5.3819444444444453E-3</v>
      </c>
      <c r="F217" s="1">
        <v>5.3356481481481484E-3</v>
      </c>
    </row>
    <row r="218" spans="1:6" x14ac:dyDescent="0.25">
      <c r="A218" s="1">
        <v>2.2916666666666669E-2</v>
      </c>
      <c r="B218" s="1">
        <v>4.7106481481481478E-3</v>
      </c>
      <c r="C218" s="1">
        <v>4.8148148148148152E-3</v>
      </c>
      <c r="D218" s="1">
        <v>4.9189814814814816E-3</v>
      </c>
      <c r="E218" s="1">
        <v>5.3935185185185188E-3</v>
      </c>
      <c r="F218" s="1">
        <v>5.347222222222222E-3</v>
      </c>
    </row>
    <row r="219" spans="1:6" x14ac:dyDescent="0.25">
      <c r="A219" s="1">
        <v>2.297453703703704E-2</v>
      </c>
      <c r="B219" s="1">
        <v>4.7222222222222223E-3</v>
      </c>
      <c r="C219" s="1">
        <v>4.8263888888888887E-3</v>
      </c>
      <c r="D219" s="1">
        <v>4.9305555555555552E-3</v>
      </c>
      <c r="E219" s="1">
        <v>5.4050925925925924E-3</v>
      </c>
      <c r="F219" s="1">
        <v>5.37037037037037E-3</v>
      </c>
    </row>
    <row r="220" spans="1:6" x14ac:dyDescent="0.25">
      <c r="A220" s="1">
        <v>2.3032407407407404E-2</v>
      </c>
      <c r="B220" s="1">
        <v>4.7337962962962958E-3</v>
      </c>
      <c r="C220" s="1">
        <v>4.8379629629629632E-3</v>
      </c>
      <c r="D220" s="1">
        <v>4.9421296296296288E-3</v>
      </c>
      <c r="E220" s="1">
        <v>5.4166666666666669E-3</v>
      </c>
      <c r="F220" s="1">
        <v>5.3819444444444453E-3</v>
      </c>
    </row>
    <row r="221" spans="1:6" x14ac:dyDescent="0.25">
      <c r="A221" s="1">
        <v>2.3090277777777779E-2</v>
      </c>
      <c r="B221" s="1">
        <v>4.7453703703703703E-3</v>
      </c>
      <c r="C221" s="1">
        <v>4.8495370370370368E-3</v>
      </c>
      <c r="D221" s="1">
        <v>4.9537037037037041E-3</v>
      </c>
      <c r="E221" s="1">
        <v>5.4282407407407404E-3</v>
      </c>
      <c r="F221" s="1">
        <v>5.3935185185185188E-3</v>
      </c>
    </row>
    <row r="222" spans="1:6" x14ac:dyDescent="0.25">
      <c r="A222" s="1">
        <v>2.314814814814815E-2</v>
      </c>
      <c r="B222" s="1">
        <v>4.7569444444444447E-3</v>
      </c>
      <c r="C222" s="1">
        <v>4.8611111111111112E-3</v>
      </c>
      <c r="D222" s="1">
        <v>4.9652777777777777E-3</v>
      </c>
      <c r="E222" s="1">
        <v>5.4398148148148149E-3</v>
      </c>
      <c r="F222" s="1">
        <v>5.4050925925925924E-3</v>
      </c>
    </row>
    <row r="223" spans="1:6" x14ac:dyDescent="0.25">
      <c r="A223" s="1">
        <v>2.3206018518518515E-2</v>
      </c>
      <c r="B223" s="1">
        <v>4.7685185185185183E-3</v>
      </c>
      <c r="C223" s="1">
        <v>4.8726851851851856E-3</v>
      </c>
      <c r="D223" s="1">
        <v>4.9768518518518521E-3</v>
      </c>
      <c r="E223" s="1">
        <v>5.4513888888888884E-3</v>
      </c>
      <c r="F223" s="1">
        <v>5.4282407407407404E-3</v>
      </c>
    </row>
    <row r="224" spans="1:6" x14ac:dyDescent="0.25">
      <c r="A224" s="1">
        <v>2.326388888888889E-2</v>
      </c>
      <c r="B224" s="1">
        <v>4.7800925925925919E-3</v>
      </c>
      <c r="C224" s="1">
        <v>4.8842592592592592E-3</v>
      </c>
      <c r="D224" s="1">
        <v>4.9884259259259265E-3</v>
      </c>
      <c r="E224" s="1">
        <v>5.4629629629629637E-3</v>
      </c>
      <c r="F224" s="1">
        <v>5.4398148148148149E-3</v>
      </c>
    </row>
    <row r="225" spans="1:6" x14ac:dyDescent="0.25">
      <c r="A225" s="1">
        <v>2.3321759259259261E-2</v>
      </c>
      <c r="B225" s="1">
        <v>4.7916666666666672E-3</v>
      </c>
      <c r="C225" s="1">
        <v>4.8958333333333328E-3</v>
      </c>
      <c r="D225" s="1">
        <v>5.0000000000000001E-3</v>
      </c>
      <c r="E225" s="1">
        <v>5.4745370370370373E-3</v>
      </c>
      <c r="F225" s="1">
        <v>5.4513888888888884E-3</v>
      </c>
    </row>
    <row r="226" spans="1:6" x14ac:dyDescent="0.25">
      <c r="A226" s="1">
        <v>2.3379629629629629E-2</v>
      </c>
      <c r="B226" s="1">
        <v>4.8032407407407407E-3</v>
      </c>
      <c r="C226" s="1">
        <v>4.9074074074074072E-3</v>
      </c>
      <c r="D226" s="1">
        <v>5.0115740740740737E-3</v>
      </c>
      <c r="E226" s="1">
        <v>5.4861111111111117E-3</v>
      </c>
      <c r="F226" s="1">
        <v>5.4629629629629637E-3</v>
      </c>
    </row>
    <row r="227" spans="1:6" x14ac:dyDescent="0.25">
      <c r="A227" s="1">
        <v>2.34375E-2</v>
      </c>
      <c r="B227" s="1">
        <v>4.8148148148148152E-3</v>
      </c>
      <c r="C227" s="1">
        <v>4.9189814814814816E-3</v>
      </c>
      <c r="D227" s="1">
        <v>5.0231481481481481E-3</v>
      </c>
      <c r="E227" s="1">
        <v>5.4976851851851853E-3</v>
      </c>
      <c r="F227" s="1">
        <v>5.4861111111111117E-3</v>
      </c>
    </row>
    <row r="228" spans="1:6" x14ac:dyDescent="0.25">
      <c r="A228" s="1">
        <v>2.3495370370370371E-2</v>
      </c>
      <c r="B228" s="1">
        <v>4.8263888888888887E-3</v>
      </c>
      <c r="C228" s="1">
        <v>4.9305555555555552E-3</v>
      </c>
      <c r="D228" s="1">
        <v>5.0347222222222225E-3</v>
      </c>
      <c r="E228" s="1">
        <v>5.5092592592592589E-3</v>
      </c>
      <c r="F228" s="1">
        <v>5.5092592592592589E-3</v>
      </c>
    </row>
    <row r="229" spans="1:6" x14ac:dyDescent="0.25">
      <c r="A229" s="1">
        <v>2.3553240740740739E-2</v>
      </c>
      <c r="B229" s="1">
        <v>4.8379629629629632E-3</v>
      </c>
      <c r="C229" s="1">
        <v>4.9421296296296288E-3</v>
      </c>
      <c r="D229" s="1">
        <v>5.0462962962962961E-3</v>
      </c>
      <c r="E229" s="1">
        <v>5.5208333333333333E-3</v>
      </c>
      <c r="F229" s="1">
        <v>5.5208333333333333E-3</v>
      </c>
    </row>
    <row r="230" spans="1:6" x14ac:dyDescent="0.25">
      <c r="A230" s="1">
        <v>2.361111111111111E-2</v>
      </c>
      <c r="B230" s="1">
        <v>4.8495370370370368E-3</v>
      </c>
      <c r="C230" s="1">
        <v>4.9537037037037041E-3</v>
      </c>
      <c r="D230" s="1">
        <v>5.0578703703703706E-3</v>
      </c>
      <c r="E230" s="1">
        <v>5.5324074074074069E-3</v>
      </c>
      <c r="F230" s="1">
        <v>5.5324074074074069E-3</v>
      </c>
    </row>
    <row r="231" spans="1:6" x14ac:dyDescent="0.25">
      <c r="A231" s="1">
        <v>2.3668981481481485E-2</v>
      </c>
      <c r="B231" s="1">
        <v>4.8611111111111112E-3</v>
      </c>
      <c r="C231" s="1">
        <v>4.9652777777777777E-3</v>
      </c>
      <c r="D231" s="1">
        <v>5.0694444444444441E-3</v>
      </c>
      <c r="E231" s="1">
        <v>5.5439814814814822E-3</v>
      </c>
      <c r="F231" s="1">
        <v>5.5439814814814822E-3</v>
      </c>
    </row>
    <row r="232" spans="1:6" x14ac:dyDescent="0.25">
      <c r="A232" s="1">
        <v>2.372685185185185E-2</v>
      </c>
      <c r="B232" s="1">
        <v>4.8726851851851856E-3</v>
      </c>
      <c r="C232" s="1">
        <v>4.9768518518518521E-3</v>
      </c>
      <c r="D232" s="1">
        <v>5.0810185185185186E-3</v>
      </c>
      <c r="E232" s="1">
        <v>5.5555555555555558E-3</v>
      </c>
      <c r="F232" s="1">
        <v>5.5555555555555558E-3</v>
      </c>
    </row>
    <row r="233" spans="1:6" x14ac:dyDescent="0.25">
      <c r="A233" s="1">
        <v>2.3784722222222221E-2</v>
      </c>
      <c r="B233" s="1">
        <v>4.8842592592592592E-3</v>
      </c>
      <c r="C233" s="1">
        <v>4.9884259259259265E-3</v>
      </c>
      <c r="D233" s="1">
        <v>5.0925925925925921E-3</v>
      </c>
      <c r="E233" s="1">
        <v>5.5671296296296302E-3</v>
      </c>
      <c r="F233" s="1">
        <v>5.5787037037037038E-3</v>
      </c>
    </row>
    <row r="234" spans="1:6" x14ac:dyDescent="0.25">
      <c r="A234" s="1">
        <v>2.3842592592592596E-2</v>
      </c>
      <c r="B234" s="1">
        <v>4.8958333333333328E-3</v>
      </c>
      <c r="C234" s="1">
        <v>5.0000000000000001E-3</v>
      </c>
      <c r="D234" s="1">
        <v>5.1041666666666666E-3</v>
      </c>
      <c r="E234" s="1">
        <v>5.5787037037037038E-3</v>
      </c>
      <c r="F234" s="1">
        <v>5.5902777777777782E-3</v>
      </c>
    </row>
    <row r="235" spans="1:6" x14ac:dyDescent="0.25">
      <c r="A235" s="1">
        <v>2.390046296296296E-2</v>
      </c>
      <c r="B235" s="1">
        <v>4.9074074074074072E-3</v>
      </c>
      <c r="C235" s="1">
        <v>5.0115740740740737E-3</v>
      </c>
      <c r="D235" s="1">
        <v>5.115740740740741E-3</v>
      </c>
      <c r="E235" s="1">
        <v>5.5902777777777782E-3</v>
      </c>
      <c r="F235" s="1">
        <v>5.6018518518518518E-3</v>
      </c>
    </row>
    <row r="236" spans="1:6" x14ac:dyDescent="0.25">
      <c r="A236" s="1">
        <v>2.3958333333333331E-2</v>
      </c>
      <c r="B236" s="1">
        <v>4.9189814814814816E-3</v>
      </c>
      <c r="C236" s="1">
        <v>5.0231481481481481E-3</v>
      </c>
      <c r="D236" s="1">
        <v>5.1273148148148146E-3</v>
      </c>
      <c r="E236" s="1">
        <v>5.6018518518518518E-3</v>
      </c>
      <c r="F236" s="1">
        <v>5.6134259259259271E-3</v>
      </c>
    </row>
    <row r="237" spans="1:6" x14ac:dyDescent="0.25">
      <c r="A237" s="1">
        <v>2.4016203703703706E-2</v>
      </c>
      <c r="B237" s="1">
        <v>4.9305555555555552E-3</v>
      </c>
      <c r="C237" s="1">
        <v>5.0347222222222225E-3</v>
      </c>
      <c r="D237" s="1">
        <v>5.138888888888889E-3</v>
      </c>
      <c r="E237" s="1">
        <v>5.6134259259259271E-3</v>
      </c>
      <c r="F237" s="1">
        <v>5.6365740740740742E-3</v>
      </c>
    </row>
    <row r="238" spans="1:6" x14ac:dyDescent="0.25">
      <c r="A238" s="1">
        <v>2.4074074074074071E-2</v>
      </c>
      <c r="B238" s="1">
        <v>4.9421296296296288E-3</v>
      </c>
      <c r="C238" s="1">
        <v>5.0462962962962961E-3</v>
      </c>
      <c r="D238" s="1">
        <v>5.1504629629629635E-3</v>
      </c>
      <c r="E238" s="1">
        <v>5.6249999999999989E-3</v>
      </c>
      <c r="F238" s="1">
        <v>5.6481481481481478E-3</v>
      </c>
    </row>
    <row r="239" spans="1:6" x14ac:dyDescent="0.25">
      <c r="A239" s="1">
        <v>2.4131944444444445E-2</v>
      </c>
      <c r="B239" s="1">
        <v>4.9537037037037041E-3</v>
      </c>
      <c r="C239" s="1">
        <v>5.0578703703703706E-3</v>
      </c>
      <c r="D239" s="1">
        <v>5.162037037037037E-3</v>
      </c>
      <c r="E239" s="1">
        <v>5.6365740740740742E-3</v>
      </c>
      <c r="F239" s="1">
        <v>5.6597222222222222E-3</v>
      </c>
    </row>
    <row r="240" spans="1:6" x14ac:dyDescent="0.25">
      <c r="A240" s="1">
        <v>2.4189814814814817E-2</v>
      </c>
      <c r="B240" s="1">
        <v>4.9652777777777777E-3</v>
      </c>
      <c r="C240" s="1">
        <v>5.0694444444444441E-3</v>
      </c>
      <c r="D240" s="1">
        <v>5.1736111111111115E-3</v>
      </c>
      <c r="E240" s="1">
        <v>5.6481481481481478E-3</v>
      </c>
      <c r="F240" s="1">
        <v>5.6828703703703702E-3</v>
      </c>
    </row>
    <row r="241" spans="1:6" x14ac:dyDescent="0.25">
      <c r="A241" s="1">
        <v>2.4247685185185181E-2</v>
      </c>
      <c r="B241" s="1">
        <v>4.9768518518518521E-3</v>
      </c>
      <c r="C241" s="1">
        <v>5.0810185185185186E-3</v>
      </c>
      <c r="D241" s="1">
        <v>5.185185185185185E-3</v>
      </c>
      <c r="E241" s="1">
        <v>5.6597222222222222E-3</v>
      </c>
      <c r="F241" s="1">
        <v>5.6944444444444438E-3</v>
      </c>
    </row>
    <row r="242" spans="1:6" x14ac:dyDescent="0.25">
      <c r="A242" s="1">
        <v>2.4305555555555556E-2</v>
      </c>
      <c r="B242" s="1">
        <v>4.9884259259259265E-3</v>
      </c>
      <c r="C242" s="1">
        <v>5.0925925925925921E-3</v>
      </c>
      <c r="D242" s="1">
        <v>5.1967592592592595E-3</v>
      </c>
      <c r="E242" s="1">
        <v>5.6712962962962958E-3</v>
      </c>
      <c r="F242" s="1">
        <v>5.7175925925925927E-3</v>
      </c>
    </row>
    <row r="243" spans="1:6" x14ac:dyDescent="0.25">
      <c r="A243" s="1">
        <v>2.4363425925925927E-2</v>
      </c>
      <c r="B243" s="1">
        <v>5.0000000000000001E-3</v>
      </c>
      <c r="C243" s="1">
        <v>5.1041666666666666E-3</v>
      </c>
      <c r="D243" s="1">
        <v>5.208333333333333E-3</v>
      </c>
      <c r="E243" s="1">
        <v>5.6828703703703702E-3</v>
      </c>
      <c r="F243" s="1">
        <v>5.7291666666666671E-3</v>
      </c>
    </row>
    <row r="244" spans="1:6" x14ac:dyDescent="0.25">
      <c r="A244" s="1">
        <v>2.4421296296296292E-2</v>
      </c>
      <c r="B244" s="1">
        <v>5.0115740740740737E-3</v>
      </c>
      <c r="C244" s="1">
        <v>5.115740740740741E-3</v>
      </c>
      <c r="D244" s="1">
        <v>5.2199074074074066E-3</v>
      </c>
      <c r="E244" s="1">
        <v>5.6944444444444438E-3</v>
      </c>
      <c r="F244" s="1">
        <v>5.7407407407407416E-3</v>
      </c>
    </row>
    <row r="245" spans="1:6" x14ac:dyDescent="0.25">
      <c r="A245" s="1">
        <v>2.4479166666666666E-2</v>
      </c>
      <c r="B245" s="1">
        <v>5.0231481481481481E-3</v>
      </c>
      <c r="C245" s="1">
        <v>5.1273148148148146E-3</v>
      </c>
      <c r="D245" s="1">
        <v>5.2314814814814819E-3</v>
      </c>
      <c r="E245" s="1">
        <v>5.7060185185185191E-3</v>
      </c>
      <c r="F245" s="1">
        <v>5.7523148148148143E-3</v>
      </c>
    </row>
    <row r="246" spans="1:6" x14ac:dyDescent="0.25">
      <c r="A246" s="1">
        <v>2.4537037037037038E-2</v>
      </c>
      <c r="B246" s="1">
        <v>5.0347222222222225E-3</v>
      </c>
      <c r="C246" s="1">
        <v>5.138888888888889E-3</v>
      </c>
      <c r="D246" s="1">
        <v>5.2430555555555555E-3</v>
      </c>
      <c r="E246" s="1">
        <v>5.7175925925925927E-3</v>
      </c>
      <c r="F246" s="1">
        <v>5.7754629629629623E-3</v>
      </c>
    </row>
    <row r="247" spans="1:6" x14ac:dyDescent="0.25">
      <c r="A247" s="1">
        <v>2.4594907407407409E-2</v>
      </c>
      <c r="B247" s="1">
        <v>5.0462962962962961E-3</v>
      </c>
      <c r="C247" s="1">
        <v>5.1504629629629635E-3</v>
      </c>
      <c r="D247" s="1">
        <v>5.2546296296296299E-3</v>
      </c>
      <c r="E247" s="1">
        <v>5.7291666666666671E-3</v>
      </c>
      <c r="F247" s="1">
        <v>5.7870370370370376E-3</v>
      </c>
    </row>
    <row r="248" spans="1:6" x14ac:dyDescent="0.25">
      <c r="A248" s="1">
        <v>2.4652777777777777E-2</v>
      </c>
      <c r="B248" s="1">
        <v>5.0578703703703706E-3</v>
      </c>
      <c r="C248" s="1">
        <v>5.162037037037037E-3</v>
      </c>
      <c r="D248" s="1">
        <v>5.2662037037037035E-3</v>
      </c>
      <c r="E248" s="1">
        <v>5.7407407407407416E-3</v>
      </c>
      <c r="F248" s="1">
        <v>5.7986111111111112E-3</v>
      </c>
    </row>
    <row r="249" spans="1:6" x14ac:dyDescent="0.25">
      <c r="A249" s="1">
        <v>2.4710648148148148E-2</v>
      </c>
      <c r="B249" s="1">
        <v>5.0694444444444441E-3</v>
      </c>
      <c r="C249" s="1">
        <v>5.1736111111111115E-3</v>
      </c>
      <c r="D249" s="1">
        <v>5.2777777777777771E-3</v>
      </c>
      <c r="E249" s="1">
        <v>5.7523148148148143E-3</v>
      </c>
      <c r="F249" s="1">
        <v>5.8101851851851856E-3</v>
      </c>
    </row>
    <row r="250" spans="1:6" x14ac:dyDescent="0.25">
      <c r="A250" s="1">
        <v>2.476851851851852E-2</v>
      </c>
      <c r="B250" s="1">
        <v>5.0810185185185186E-3</v>
      </c>
      <c r="C250" s="1">
        <v>5.185185185185185E-3</v>
      </c>
      <c r="D250" s="1">
        <v>5.2893518518518515E-3</v>
      </c>
      <c r="E250" s="1">
        <v>5.7638888888888887E-3</v>
      </c>
      <c r="F250" s="1">
        <v>5.8217592592592592E-3</v>
      </c>
    </row>
    <row r="251" spans="1:6" x14ac:dyDescent="0.25">
      <c r="A251" s="1">
        <v>2.4826388888888887E-2</v>
      </c>
      <c r="B251" s="1">
        <v>5.0925925925925921E-3</v>
      </c>
      <c r="C251" s="1">
        <v>5.1967592592592595E-3</v>
      </c>
      <c r="D251" s="1">
        <v>5.3009259259259251E-3</v>
      </c>
      <c r="E251" s="1">
        <v>5.7754629629629623E-3</v>
      </c>
      <c r="F251" s="1">
        <v>5.8333333333333336E-3</v>
      </c>
    </row>
    <row r="252" spans="1:6" x14ac:dyDescent="0.25">
      <c r="A252" s="1">
        <v>2.4884259259259259E-2</v>
      </c>
      <c r="B252" s="1">
        <v>5.1041666666666666E-3</v>
      </c>
      <c r="C252" s="1">
        <v>5.208333333333333E-3</v>
      </c>
      <c r="D252" s="1">
        <v>5.3125000000000004E-3</v>
      </c>
      <c r="E252" s="1">
        <v>5.7870370370370376E-3</v>
      </c>
      <c r="F252" s="1">
        <v>5.8449074074074072E-3</v>
      </c>
    </row>
    <row r="253" spans="1:6" x14ac:dyDescent="0.25">
      <c r="A253" s="1">
        <v>2.494212962962963E-2</v>
      </c>
      <c r="B253" s="1">
        <v>5.115740740740741E-3</v>
      </c>
      <c r="C253" s="1">
        <v>5.2199074074074066E-3</v>
      </c>
      <c r="D253" s="1">
        <v>5.3240740740740748E-3</v>
      </c>
      <c r="E253" s="1">
        <v>5.7986111111111112E-3</v>
      </c>
      <c r="F253" s="1">
        <v>5.8680555555555543E-3</v>
      </c>
    </row>
    <row r="254" spans="1:6" x14ac:dyDescent="0.25">
      <c r="A254" s="1">
        <v>2.4999999999999998E-2</v>
      </c>
      <c r="B254" s="1">
        <v>5.1273148148148146E-3</v>
      </c>
      <c r="C254" s="1">
        <v>5.2314814814814819E-3</v>
      </c>
      <c r="D254" s="1">
        <v>5.3356481481481484E-3</v>
      </c>
      <c r="E254" s="1">
        <v>5.8101851851851856E-3</v>
      </c>
      <c r="F254" s="1">
        <v>5.8796296296296296E-3</v>
      </c>
    </row>
    <row r="255" spans="1:6" x14ac:dyDescent="0.25">
      <c r="A255" s="1">
        <v>2.5057870370370373E-2</v>
      </c>
      <c r="B255" s="1">
        <v>5.138888888888889E-3</v>
      </c>
      <c r="C255" s="1">
        <v>5.2430555555555555E-3</v>
      </c>
      <c r="D255" s="1">
        <v>5.347222222222222E-3</v>
      </c>
      <c r="E255" s="1">
        <v>5.8217592592592592E-3</v>
      </c>
      <c r="F255" s="1">
        <v>5.8912037037037032E-3</v>
      </c>
    </row>
    <row r="256" spans="1:6" x14ac:dyDescent="0.25">
      <c r="A256" s="1">
        <v>2.5115740740740741E-2</v>
      </c>
      <c r="B256" s="1">
        <v>5.1504629629629635E-3</v>
      </c>
      <c r="C256" s="1">
        <v>5.2546296296296299E-3</v>
      </c>
      <c r="D256" s="1">
        <v>5.3587962962962964E-3</v>
      </c>
      <c r="E256" s="1">
        <v>5.8333333333333336E-3</v>
      </c>
      <c r="F256" s="1">
        <v>5.9027777777777776E-3</v>
      </c>
    </row>
    <row r="257" spans="1:6" x14ac:dyDescent="0.25">
      <c r="A257" s="1">
        <v>2.5173611111111108E-2</v>
      </c>
      <c r="B257" s="1">
        <v>5.162037037037037E-3</v>
      </c>
      <c r="C257" s="1">
        <v>5.2662037037037035E-3</v>
      </c>
      <c r="D257" s="1">
        <v>5.37037037037037E-3</v>
      </c>
      <c r="E257" s="1">
        <v>5.8449074074074072E-3</v>
      </c>
      <c r="F257" s="1">
        <v>5.9259259259259256E-3</v>
      </c>
    </row>
    <row r="258" spans="1:6" x14ac:dyDescent="0.25">
      <c r="A258" s="1">
        <v>2.5231481481481483E-2</v>
      </c>
      <c r="B258" s="1">
        <v>5.1736111111111115E-3</v>
      </c>
      <c r="C258" s="1">
        <v>5.2777777777777771E-3</v>
      </c>
      <c r="D258" s="1">
        <v>5.3819444444444453E-3</v>
      </c>
      <c r="E258" s="1">
        <v>5.8564814814814825E-3</v>
      </c>
      <c r="F258" s="1">
        <v>5.9375000000000009E-3</v>
      </c>
    </row>
    <row r="259" spans="1:6" x14ac:dyDescent="0.25">
      <c r="A259" s="1">
        <v>2.5289351851851851E-2</v>
      </c>
      <c r="B259" s="1">
        <v>5.185185185185185E-3</v>
      </c>
      <c r="C259" s="1">
        <v>5.2893518518518515E-3</v>
      </c>
      <c r="D259" s="1">
        <v>5.3935185185185188E-3</v>
      </c>
      <c r="E259" s="1">
        <v>5.8680555555555543E-3</v>
      </c>
      <c r="F259" s="1">
        <v>5.9490740740740745E-3</v>
      </c>
    </row>
    <row r="260" spans="1:6" x14ac:dyDescent="0.25">
      <c r="A260" s="1">
        <v>2.5347222222222219E-2</v>
      </c>
      <c r="B260" s="1">
        <v>5.1967592592592595E-3</v>
      </c>
      <c r="C260" s="1">
        <v>5.3009259259259251E-3</v>
      </c>
      <c r="D260" s="1">
        <v>5.4050925925925924E-3</v>
      </c>
      <c r="E260" s="1">
        <v>5.8796296296296296E-3</v>
      </c>
      <c r="F260" s="1">
        <v>5.9606481481481489E-3</v>
      </c>
    </row>
    <row r="261" spans="1:6" x14ac:dyDescent="0.25">
      <c r="A261" s="1">
        <v>2.5405092592592594E-2</v>
      </c>
      <c r="B261" s="1">
        <v>5.208333333333333E-3</v>
      </c>
      <c r="C261" s="1">
        <v>5.3125000000000004E-3</v>
      </c>
      <c r="D261" s="1">
        <v>5.4166666666666669E-3</v>
      </c>
      <c r="E261" s="1">
        <v>5.8912037037037032E-3</v>
      </c>
      <c r="F261" s="1">
        <v>5.9722222222222225E-3</v>
      </c>
    </row>
    <row r="262" spans="1:6" x14ac:dyDescent="0.25">
      <c r="A262" s="1">
        <v>2.5462962962962962E-2</v>
      </c>
      <c r="B262" s="1">
        <v>5.2199074074074066E-3</v>
      </c>
      <c r="C262" s="1">
        <v>5.3240740740740748E-3</v>
      </c>
      <c r="D262" s="1">
        <v>5.4282407407407404E-3</v>
      </c>
      <c r="E262" s="1">
        <v>5.9027777777777776E-3</v>
      </c>
      <c r="F262" s="1">
        <v>5.9837962962962961E-3</v>
      </c>
    </row>
    <row r="263" spans="1:6" x14ac:dyDescent="0.25">
      <c r="A263" s="1">
        <v>2.5520833333333336E-2</v>
      </c>
      <c r="B263" s="1">
        <v>5.2314814814814819E-3</v>
      </c>
      <c r="C263" s="1">
        <v>5.3356481481481484E-3</v>
      </c>
      <c r="D263" s="1">
        <v>5.4398148148148149E-3</v>
      </c>
      <c r="E263" s="1">
        <v>5.9143518518518521E-3</v>
      </c>
      <c r="F263" s="1">
        <v>5.9953703703703697E-3</v>
      </c>
    </row>
    <row r="264" spans="1:6" x14ac:dyDescent="0.25">
      <c r="A264" s="1">
        <v>2.5578703703703704E-2</v>
      </c>
      <c r="B264" s="1">
        <v>5.2430555555555555E-3</v>
      </c>
      <c r="C264" s="1">
        <v>5.347222222222222E-3</v>
      </c>
      <c r="D264" s="1">
        <v>5.4513888888888884E-3</v>
      </c>
      <c r="E264" s="1">
        <v>5.9259259259259256E-3</v>
      </c>
      <c r="F264" s="1">
        <v>6.0185185185185177E-3</v>
      </c>
    </row>
    <row r="265" spans="1:6" x14ac:dyDescent="0.25">
      <c r="A265" s="1">
        <v>2.5636574074074072E-2</v>
      </c>
      <c r="B265" s="1">
        <v>5.2546296296296299E-3</v>
      </c>
      <c r="C265" s="1">
        <v>5.3587962962962964E-3</v>
      </c>
      <c r="D265" s="1">
        <v>5.4629629629629637E-3</v>
      </c>
      <c r="E265" s="1">
        <v>5.9375000000000009E-3</v>
      </c>
      <c r="F265" s="1">
        <v>6.030092592592593E-3</v>
      </c>
    </row>
    <row r="266" spans="1:6" x14ac:dyDescent="0.25">
      <c r="A266" s="1">
        <v>2.5694444444444447E-2</v>
      </c>
      <c r="B266" s="1">
        <v>5.2662037037037035E-3</v>
      </c>
      <c r="C266" s="1">
        <v>5.37037037037037E-3</v>
      </c>
      <c r="D266" s="1">
        <v>5.4745370370370373E-3</v>
      </c>
      <c r="E266" s="1">
        <v>5.9490740740740745E-3</v>
      </c>
      <c r="F266" s="1">
        <v>6.0416666666666665E-3</v>
      </c>
    </row>
    <row r="267" spans="1:6" x14ac:dyDescent="0.25">
      <c r="A267" s="1">
        <v>2.5752314814814815E-2</v>
      </c>
      <c r="B267" s="1">
        <v>5.2777777777777771E-3</v>
      </c>
      <c r="C267" s="1">
        <v>5.3819444444444453E-3</v>
      </c>
      <c r="D267" s="1">
        <v>5.4861111111111117E-3</v>
      </c>
      <c r="E267" s="1">
        <v>5.9606481481481489E-3</v>
      </c>
      <c r="F267" s="1">
        <v>6.053240740740741E-3</v>
      </c>
    </row>
    <row r="268" spans="1:6" x14ac:dyDescent="0.25">
      <c r="A268" s="1">
        <v>2.5810185185185183E-2</v>
      </c>
      <c r="B268" s="1">
        <v>5.2893518518518515E-3</v>
      </c>
      <c r="C268" s="1">
        <v>5.3935185185185188E-3</v>
      </c>
      <c r="D268" s="1">
        <v>5.4976851851851853E-3</v>
      </c>
      <c r="E268" s="1">
        <v>5.9722222222222225E-3</v>
      </c>
      <c r="F268" s="1">
        <v>6.076388888888889E-3</v>
      </c>
    </row>
    <row r="269" spans="1:6" x14ac:dyDescent="0.25">
      <c r="A269" s="1">
        <v>2.5868055555555557E-2</v>
      </c>
      <c r="B269" s="1">
        <v>5.3009259259259251E-3</v>
      </c>
      <c r="C269" s="1">
        <v>5.4050925925925924E-3</v>
      </c>
      <c r="D269" s="1">
        <v>5.5092592592592589E-3</v>
      </c>
      <c r="E269" s="1">
        <v>5.9837962962962961E-3</v>
      </c>
      <c r="F269" s="1">
        <v>6.0879629629629643E-3</v>
      </c>
    </row>
    <row r="270" spans="1:6" x14ac:dyDescent="0.25">
      <c r="A270" s="1">
        <v>2.5925925925925925E-2</v>
      </c>
      <c r="B270" s="1">
        <v>5.3125000000000004E-3</v>
      </c>
      <c r="C270" s="1">
        <v>5.4166666666666669E-3</v>
      </c>
      <c r="D270" s="1">
        <v>5.5208333333333333E-3</v>
      </c>
      <c r="E270" s="1">
        <v>5.9953703703703697E-3</v>
      </c>
      <c r="F270" s="1">
        <v>6.0995370370370361E-3</v>
      </c>
    </row>
    <row r="271" spans="1:6" x14ac:dyDescent="0.25">
      <c r="A271" s="1">
        <v>2.5983796296296297E-2</v>
      </c>
      <c r="B271" s="1">
        <v>5.3240740740740748E-3</v>
      </c>
      <c r="C271" s="1">
        <v>5.4282407407407404E-3</v>
      </c>
      <c r="D271" s="1">
        <v>5.5324074074074069E-3</v>
      </c>
      <c r="E271" s="1">
        <v>6.0069444444444441E-3</v>
      </c>
      <c r="F271" s="1">
        <v>6.1111111111111114E-3</v>
      </c>
    </row>
    <row r="272" spans="1:6" x14ac:dyDescent="0.25">
      <c r="A272" s="1">
        <v>2.6041666666666668E-2</v>
      </c>
      <c r="B272" s="1">
        <v>5.3356481481481484E-3</v>
      </c>
      <c r="C272" s="1">
        <v>5.4398148148148149E-3</v>
      </c>
      <c r="D272" s="1">
        <v>5.5439814814814822E-3</v>
      </c>
      <c r="E272" s="1">
        <v>6.0185185185185177E-3</v>
      </c>
      <c r="F272" s="1">
        <v>6.1342592592592594E-3</v>
      </c>
    </row>
    <row r="273" spans="1:6" x14ac:dyDescent="0.25">
      <c r="A273" s="1">
        <v>2.6099537037037036E-2</v>
      </c>
      <c r="B273" s="1">
        <v>5.347222222222222E-3</v>
      </c>
      <c r="C273" s="1">
        <v>5.4513888888888884E-3</v>
      </c>
      <c r="D273" s="1">
        <v>5.5555555555555558E-3</v>
      </c>
      <c r="E273" s="1">
        <v>6.030092592592593E-3</v>
      </c>
      <c r="F273" s="1">
        <v>6.145833333333333E-3</v>
      </c>
    </row>
    <row r="274" spans="1:6" x14ac:dyDescent="0.25">
      <c r="A274" s="1">
        <v>2.6157407407407407E-2</v>
      </c>
      <c r="B274" s="1">
        <v>5.3587962962962964E-3</v>
      </c>
      <c r="C274" s="1">
        <v>5.4629629629629637E-3</v>
      </c>
      <c r="D274" s="1">
        <v>5.5671296296296302E-3</v>
      </c>
      <c r="E274" s="1">
        <v>6.0416666666666665E-3</v>
      </c>
      <c r="F274" s="1">
        <v>6.168981481481481E-3</v>
      </c>
    </row>
    <row r="275" spans="1:6" x14ac:dyDescent="0.25">
      <c r="A275" s="1">
        <v>2.6215277777777778E-2</v>
      </c>
      <c r="B275" s="1">
        <v>5.37037037037037E-3</v>
      </c>
      <c r="C275" s="1">
        <v>5.4745370370370373E-3</v>
      </c>
      <c r="D275" s="1">
        <v>5.5787037037037038E-3</v>
      </c>
      <c r="E275" s="1">
        <v>6.053240740740741E-3</v>
      </c>
      <c r="F275" s="1">
        <v>6.1805555555555563E-3</v>
      </c>
    </row>
    <row r="276" spans="1:6" x14ac:dyDescent="0.25">
      <c r="A276" s="1">
        <v>2.6273148148148153E-2</v>
      </c>
      <c r="B276" s="1">
        <v>5.3819444444444453E-3</v>
      </c>
      <c r="C276" s="1">
        <v>5.4861111111111117E-3</v>
      </c>
      <c r="D276" s="1">
        <v>5.5902777777777782E-3</v>
      </c>
      <c r="E276" s="1">
        <v>6.0648148148148145E-3</v>
      </c>
      <c r="F276" s="1">
        <v>6.1921296296296299E-3</v>
      </c>
    </row>
    <row r="277" spans="1:6" x14ac:dyDescent="0.25">
      <c r="A277" s="1">
        <v>2.6331018518518517E-2</v>
      </c>
      <c r="B277" s="1">
        <v>5.3935185185185188E-3</v>
      </c>
      <c r="C277" s="1">
        <v>5.4976851851851853E-3</v>
      </c>
      <c r="D277" s="1">
        <v>5.6018518518518518E-3</v>
      </c>
      <c r="E277" s="1">
        <v>6.076388888888889E-3</v>
      </c>
      <c r="F277" s="1">
        <v>6.2037037037037043E-3</v>
      </c>
    </row>
    <row r="278" spans="1:6" x14ac:dyDescent="0.25">
      <c r="A278" s="1">
        <v>2.6388888888888889E-2</v>
      </c>
      <c r="B278" s="1">
        <v>5.4050925925925924E-3</v>
      </c>
      <c r="C278" s="1">
        <v>5.5092592592592589E-3</v>
      </c>
      <c r="D278" s="1">
        <v>5.6134259259259271E-3</v>
      </c>
      <c r="E278" s="1">
        <v>6.0879629629629643E-3</v>
      </c>
      <c r="F278" s="1">
        <v>6.2268518518518515E-3</v>
      </c>
    </row>
    <row r="279" spans="1:6" x14ac:dyDescent="0.25">
      <c r="A279" s="1">
        <v>2.6446759259259264E-2</v>
      </c>
      <c r="B279" s="1">
        <v>5.4166666666666669E-3</v>
      </c>
      <c r="C279" s="1">
        <v>5.5208333333333333E-3</v>
      </c>
      <c r="D279" s="1">
        <v>5.6249999999999989E-3</v>
      </c>
      <c r="E279" s="1">
        <v>6.0995370370370361E-3</v>
      </c>
      <c r="F279" s="1">
        <v>6.238425925925925E-3</v>
      </c>
    </row>
    <row r="280" spans="1:6" x14ac:dyDescent="0.25">
      <c r="A280" s="1">
        <v>2.6504629629629628E-2</v>
      </c>
      <c r="B280" s="1">
        <v>5.4282407407407404E-3</v>
      </c>
      <c r="C280" s="1">
        <v>5.5324074074074069E-3</v>
      </c>
      <c r="D280" s="1">
        <v>5.6365740740740742E-3</v>
      </c>
      <c r="E280" s="1">
        <v>6.1111111111111114E-3</v>
      </c>
      <c r="F280" s="1">
        <v>6.2499999999999995E-3</v>
      </c>
    </row>
    <row r="281" spans="1:6" x14ac:dyDescent="0.25">
      <c r="A281" s="1">
        <v>2.6562499999999999E-2</v>
      </c>
      <c r="B281" s="1">
        <v>5.4398148148148149E-3</v>
      </c>
      <c r="C281" s="1">
        <v>5.5439814814814822E-3</v>
      </c>
      <c r="D281" s="1">
        <v>5.6481481481481478E-3</v>
      </c>
      <c r="E281" s="1">
        <v>6.122685185185185E-3</v>
      </c>
      <c r="F281" s="1">
        <v>6.2731481481481484E-3</v>
      </c>
    </row>
    <row r="282" spans="1:6" x14ac:dyDescent="0.25">
      <c r="A282" s="1">
        <v>2.6620370370370374E-2</v>
      </c>
      <c r="B282" s="1">
        <v>5.4513888888888884E-3</v>
      </c>
      <c r="C282" s="1">
        <v>5.5555555555555558E-3</v>
      </c>
      <c r="D282" s="1">
        <v>5.6597222222222222E-3</v>
      </c>
      <c r="E282" s="1">
        <v>6.1342592592592594E-3</v>
      </c>
      <c r="F282" s="1">
        <v>6.2847222222222228E-3</v>
      </c>
    </row>
    <row r="283" spans="1:6" x14ac:dyDescent="0.25">
      <c r="A283" s="1">
        <v>2.6678240740740738E-2</v>
      </c>
      <c r="B283" s="1">
        <v>5.4629629629629637E-3</v>
      </c>
      <c r="C283" s="1">
        <v>5.5671296296296302E-3</v>
      </c>
      <c r="D283" s="1">
        <v>5.6712962962962958E-3</v>
      </c>
      <c r="E283" s="1">
        <v>6.145833333333333E-3</v>
      </c>
      <c r="F283" s="1">
        <v>6.3078703703703708E-3</v>
      </c>
    </row>
    <row r="284" spans="1:6" x14ac:dyDescent="0.25">
      <c r="A284" s="1">
        <v>2.6736111111111113E-2</v>
      </c>
      <c r="B284" s="1">
        <v>5.4745370370370373E-3</v>
      </c>
      <c r="C284" s="1">
        <v>5.5787037037037038E-3</v>
      </c>
      <c r="D284" s="1">
        <v>5.6828703703703702E-3</v>
      </c>
      <c r="E284" s="1">
        <v>6.1574074074074074E-3</v>
      </c>
      <c r="F284" s="1">
        <v>6.3194444444444444E-3</v>
      </c>
    </row>
    <row r="285" spans="1:6" x14ac:dyDescent="0.25">
      <c r="A285" s="1">
        <v>2.6793981481481485E-2</v>
      </c>
      <c r="B285" s="1">
        <v>5.4861111111111117E-3</v>
      </c>
      <c r="C285" s="1">
        <v>5.5902777777777782E-3</v>
      </c>
      <c r="D285" s="1">
        <v>5.6944444444444438E-3</v>
      </c>
      <c r="E285" s="1">
        <v>6.168981481481481E-3</v>
      </c>
      <c r="F285" s="1">
        <v>6.3310185185185197E-3</v>
      </c>
    </row>
    <row r="286" spans="1:6" x14ac:dyDescent="0.25">
      <c r="A286" s="1">
        <v>2.6851851851851849E-2</v>
      </c>
      <c r="B286" s="1">
        <v>5.4976851851851853E-3</v>
      </c>
      <c r="C286" s="1">
        <v>5.6018518518518518E-3</v>
      </c>
      <c r="D286" s="1">
        <v>5.7060185185185191E-3</v>
      </c>
      <c r="E286" s="1">
        <v>6.1805555555555563E-3</v>
      </c>
      <c r="F286" s="1">
        <v>6.3425925925925915E-3</v>
      </c>
    </row>
    <row r="287" spans="1:6" x14ac:dyDescent="0.25">
      <c r="A287" s="1">
        <v>2.6909722222222224E-2</v>
      </c>
      <c r="B287" s="1">
        <v>5.5092592592592589E-3</v>
      </c>
      <c r="C287" s="1">
        <v>5.6134259259259271E-3</v>
      </c>
      <c r="D287" s="1">
        <v>5.7175925925925927E-3</v>
      </c>
      <c r="E287" s="1">
        <v>6.1921296296296299E-3</v>
      </c>
      <c r="F287" s="1">
        <v>6.3541666666666668E-3</v>
      </c>
    </row>
    <row r="288" spans="1:6" x14ac:dyDescent="0.25">
      <c r="A288" s="1">
        <v>2.6967592592592595E-2</v>
      </c>
      <c r="B288" s="1">
        <v>5.5208333333333333E-3</v>
      </c>
      <c r="C288" s="1">
        <v>5.6249999999999989E-3</v>
      </c>
      <c r="D288" s="1">
        <v>5.7291666666666671E-3</v>
      </c>
      <c r="E288" s="1">
        <v>6.2037037037037043E-3</v>
      </c>
      <c r="F288" s="1">
        <v>6.3773148148148148E-3</v>
      </c>
    </row>
    <row r="289" spans="1:6" x14ac:dyDescent="0.25">
      <c r="A289" s="1">
        <v>2.7025462962962959E-2</v>
      </c>
      <c r="B289" s="1">
        <v>5.5324074074074069E-3</v>
      </c>
      <c r="C289" s="1">
        <v>5.6365740740740742E-3</v>
      </c>
      <c r="D289" s="1">
        <v>5.7407407407407416E-3</v>
      </c>
      <c r="E289" s="1">
        <v>6.215277777777777E-3</v>
      </c>
      <c r="F289" s="1">
        <v>6.3888888888888884E-3</v>
      </c>
    </row>
    <row r="290" spans="1:6" x14ac:dyDescent="0.25">
      <c r="A290" s="1">
        <v>2.7083333333333334E-2</v>
      </c>
      <c r="B290" s="1">
        <v>5.5439814814814822E-3</v>
      </c>
      <c r="C290" s="1">
        <v>5.6481481481481478E-3</v>
      </c>
      <c r="D290" s="1">
        <v>5.7523148148148143E-3</v>
      </c>
      <c r="E290" s="1">
        <v>6.2268518518518515E-3</v>
      </c>
      <c r="F290" s="1">
        <v>6.4004629629629628E-3</v>
      </c>
    </row>
    <row r="291" spans="1:6" x14ac:dyDescent="0.25">
      <c r="A291" s="1">
        <v>2.7141203703703706E-2</v>
      </c>
      <c r="B291" s="1">
        <v>5.5555555555555558E-3</v>
      </c>
      <c r="C291" s="1">
        <v>5.6597222222222222E-3</v>
      </c>
      <c r="D291" s="1">
        <v>5.7638888888888887E-3</v>
      </c>
      <c r="E291" s="1">
        <v>6.238425925925925E-3</v>
      </c>
      <c r="F291" s="1">
        <v>6.4120370370370364E-3</v>
      </c>
    </row>
    <row r="292" spans="1:6" x14ac:dyDescent="0.25">
      <c r="A292" s="1">
        <v>2.7199074074074073E-2</v>
      </c>
      <c r="B292" s="1">
        <v>5.5671296296296302E-3</v>
      </c>
      <c r="C292" s="1">
        <v>5.6712962962962958E-3</v>
      </c>
      <c r="D292" s="1">
        <v>5.7754629629629623E-3</v>
      </c>
      <c r="E292" s="1">
        <v>6.2499999999999995E-3</v>
      </c>
      <c r="F292" s="1">
        <v>6.4351851851851861E-3</v>
      </c>
    </row>
    <row r="293" spans="1:6" x14ac:dyDescent="0.25">
      <c r="A293" s="1">
        <v>2.7256944444444445E-2</v>
      </c>
      <c r="B293" s="1">
        <v>5.5787037037037038E-3</v>
      </c>
      <c r="C293" s="1">
        <v>5.6828703703703702E-3</v>
      </c>
      <c r="D293" s="1">
        <v>5.7870370370370376E-3</v>
      </c>
      <c r="E293" s="1">
        <v>6.2615740740740748E-3</v>
      </c>
      <c r="F293" s="1">
        <v>6.4467592592592597E-3</v>
      </c>
    </row>
    <row r="294" spans="1:6" x14ac:dyDescent="0.25">
      <c r="A294" s="1">
        <v>2.7314814814814816E-2</v>
      </c>
      <c r="B294" s="1">
        <v>5.5902777777777782E-3</v>
      </c>
      <c r="C294" s="1">
        <v>5.6944444444444438E-3</v>
      </c>
      <c r="D294" s="1">
        <v>5.7986111111111112E-3</v>
      </c>
      <c r="E294" s="1">
        <v>6.2731481481481484E-3</v>
      </c>
      <c r="F294" s="1">
        <v>6.4583333333333333E-3</v>
      </c>
    </row>
    <row r="295" spans="1:6" x14ac:dyDescent="0.25">
      <c r="A295" s="1">
        <v>2.7372685185185184E-2</v>
      </c>
      <c r="B295" s="1">
        <v>5.6018518518518518E-3</v>
      </c>
      <c r="C295" s="1">
        <v>5.7060185185185191E-3</v>
      </c>
      <c r="D295" s="1">
        <v>5.8101851851851856E-3</v>
      </c>
      <c r="E295" s="1">
        <v>6.2847222222222228E-3</v>
      </c>
      <c r="F295" s="1">
        <v>6.4699074074074069E-3</v>
      </c>
    </row>
    <row r="296" spans="1:6" x14ac:dyDescent="0.25">
      <c r="A296" s="1">
        <v>2.7430555555555555E-2</v>
      </c>
      <c r="B296" s="1">
        <v>5.6134259259259271E-3</v>
      </c>
      <c r="C296" s="1">
        <v>5.7175925925925927E-3</v>
      </c>
      <c r="D296" s="1">
        <v>5.8217592592592592E-3</v>
      </c>
      <c r="E296" s="1">
        <v>6.2962962962962964E-3</v>
      </c>
      <c r="F296" s="1">
        <v>6.4930555555555549E-3</v>
      </c>
    </row>
    <row r="297" spans="1:6" x14ac:dyDescent="0.25">
      <c r="A297" s="1">
        <v>2.7488425925925927E-2</v>
      </c>
      <c r="B297" s="1">
        <v>5.6249999999999989E-3</v>
      </c>
      <c r="C297" s="1">
        <v>5.7291666666666671E-3</v>
      </c>
      <c r="D297" s="1">
        <v>5.8333333333333336E-3</v>
      </c>
      <c r="E297" s="1">
        <v>6.3078703703703708E-3</v>
      </c>
      <c r="F297" s="1">
        <v>6.5046296296296302E-3</v>
      </c>
    </row>
    <row r="298" spans="1:6" x14ac:dyDescent="0.25">
      <c r="A298" s="1">
        <v>2.7546296296296294E-2</v>
      </c>
      <c r="B298" s="1">
        <v>5.6365740740740742E-3</v>
      </c>
      <c r="C298" s="1">
        <v>5.7407407407407416E-3</v>
      </c>
      <c r="D298" s="1">
        <v>5.8449074074074072E-3</v>
      </c>
      <c r="E298" s="1">
        <v>6.3194444444444444E-3</v>
      </c>
      <c r="F298" s="1">
        <v>6.5162037037037037E-3</v>
      </c>
    </row>
    <row r="299" spans="1:6" x14ac:dyDescent="0.25">
      <c r="A299" s="1">
        <v>2.7604166666666666E-2</v>
      </c>
      <c r="B299" s="1">
        <v>5.6481481481481478E-3</v>
      </c>
      <c r="C299" s="1">
        <v>5.7523148148148143E-3</v>
      </c>
      <c r="D299" s="1">
        <v>5.8564814814814825E-3</v>
      </c>
      <c r="E299" s="1">
        <v>6.3310185185185197E-3</v>
      </c>
      <c r="F299" s="1">
        <v>6.5277777777777782E-3</v>
      </c>
    </row>
    <row r="300" spans="1:6" x14ac:dyDescent="0.25">
      <c r="A300" s="1">
        <v>2.7662037037037041E-2</v>
      </c>
      <c r="B300" s="1">
        <v>5.6597222222222222E-3</v>
      </c>
      <c r="C300" s="1">
        <v>5.7638888888888887E-3</v>
      </c>
      <c r="D300" s="1">
        <v>5.8680555555555543E-3</v>
      </c>
      <c r="E300" s="1">
        <v>6.3425925925925915E-3</v>
      </c>
      <c r="F300" s="1">
        <v>6.5509259259259262E-3</v>
      </c>
    </row>
    <row r="301" spans="1:6" x14ac:dyDescent="0.25">
      <c r="A301" s="1">
        <v>2.7719907407407405E-2</v>
      </c>
      <c r="B301" s="1">
        <v>5.6712962962962958E-3</v>
      </c>
      <c r="C301" s="1">
        <v>5.7754629629629623E-3</v>
      </c>
      <c r="D301" s="1">
        <v>5.8796296296296296E-3</v>
      </c>
      <c r="E301" s="1">
        <v>6.3541666666666668E-3</v>
      </c>
      <c r="F301" s="1">
        <v>6.5624999999999998E-3</v>
      </c>
    </row>
    <row r="302" spans="1:6" x14ac:dyDescent="0.25">
      <c r="A302" s="1">
        <v>2.7777777777777776E-2</v>
      </c>
      <c r="B302" s="1">
        <v>5.6828703703703702E-3</v>
      </c>
      <c r="C302" s="1">
        <v>5.7870370370370376E-3</v>
      </c>
      <c r="D302" s="1">
        <v>5.8912037037037032E-3</v>
      </c>
      <c r="E302" s="1">
        <v>6.3657407407407404E-3</v>
      </c>
      <c r="F302" s="1">
        <v>6.5740740740740733E-3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A1:K302"/>
  <sheetViews>
    <sheetView workbookViewId="0">
      <selection activeCell="K182" sqref="K182"/>
    </sheetView>
  </sheetViews>
  <sheetFormatPr defaultRowHeight="15" x14ac:dyDescent="0.25"/>
  <sheetData>
    <row r="1" spans="1:11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 x14ac:dyDescent="0.25">
      <c r="A2" s="1">
        <v>1.0416666666666666E-2</v>
      </c>
      <c r="B2" s="1">
        <v>2.3958333333333336E-3</v>
      </c>
      <c r="C2" s="1">
        <v>2.4652777777777776E-3</v>
      </c>
      <c r="D2" s="1">
        <v>2.5000000000000001E-3</v>
      </c>
      <c r="E2" s="1">
        <v>2.5347222222222221E-3</v>
      </c>
      <c r="F2" s="1">
        <v>2.615740740740741E-3</v>
      </c>
      <c r="G2" s="1">
        <v>2.7199074074074074E-3</v>
      </c>
      <c r="H2" s="1">
        <v>2.8240740740740739E-3</v>
      </c>
      <c r="I2" s="1">
        <v>2.2569444444444447E-3</v>
      </c>
      <c r="J2" s="1">
        <v>2.3958333333333336E-3</v>
      </c>
      <c r="K2" s="1">
        <v>2.4768518518518516E-3</v>
      </c>
    </row>
    <row r="3" spans="1:11" x14ac:dyDescent="0.25">
      <c r="A3" s="1">
        <v>1.0474537037037037E-2</v>
      </c>
      <c r="B3" s="1">
        <v>2.4074074074074076E-3</v>
      </c>
      <c r="C3" s="1">
        <v>2.4768518518518516E-3</v>
      </c>
      <c r="D3" s="1">
        <v>2.5115740740740741E-3</v>
      </c>
      <c r="E3" s="1">
        <v>2.5462962962962961E-3</v>
      </c>
      <c r="F3" s="1">
        <v>2.627314814814815E-3</v>
      </c>
      <c r="G3" s="1">
        <v>2.7314814814814819E-3</v>
      </c>
      <c r="H3" s="1">
        <v>2.8356481481481479E-3</v>
      </c>
      <c r="I3" s="1">
        <v>2.2685185185185182E-3</v>
      </c>
      <c r="J3" s="1">
        <v>2.4074074074074076E-3</v>
      </c>
      <c r="K3" s="1">
        <v>2.488425925925926E-3</v>
      </c>
    </row>
    <row r="4" spans="1:11" x14ac:dyDescent="0.25">
      <c r="A4" s="1">
        <v>1.0532407407407407E-2</v>
      </c>
      <c r="B4" s="1">
        <v>2.4189814814814816E-3</v>
      </c>
      <c r="C4" s="1">
        <v>2.488425925925926E-3</v>
      </c>
      <c r="D4" s="1">
        <v>2.5231481481481481E-3</v>
      </c>
      <c r="E4" s="1">
        <v>2.5578703703703705E-3</v>
      </c>
      <c r="F4" s="1">
        <v>2.6388888888888885E-3</v>
      </c>
      <c r="G4" s="1">
        <v>2.7430555555555559E-3</v>
      </c>
      <c r="H4" s="1">
        <v>2.8472222222222219E-3</v>
      </c>
      <c r="I4" s="1">
        <v>2.2800925925925927E-3</v>
      </c>
      <c r="J4" s="1">
        <v>2.4189814814814816E-3</v>
      </c>
      <c r="K4" s="1">
        <v>2.5000000000000001E-3</v>
      </c>
    </row>
    <row r="5" spans="1:11" x14ac:dyDescent="0.25">
      <c r="A5" s="1">
        <v>1.0590277777777777E-2</v>
      </c>
      <c r="B5" s="1">
        <v>2.4189814814814816E-3</v>
      </c>
      <c r="C5" s="1">
        <v>2.488425925925926E-3</v>
      </c>
      <c r="D5" s="1">
        <v>2.5231481481481481E-3</v>
      </c>
      <c r="E5" s="1">
        <v>2.5578703703703705E-3</v>
      </c>
      <c r="F5" s="1">
        <v>2.6388888888888885E-3</v>
      </c>
      <c r="G5" s="1">
        <v>2.7430555555555559E-3</v>
      </c>
      <c r="H5" s="1">
        <v>2.8472222222222219E-3</v>
      </c>
      <c r="I5" s="1">
        <v>2.2800925925925927E-3</v>
      </c>
      <c r="J5" s="1">
        <v>2.4189814814814816E-3</v>
      </c>
      <c r="K5" s="1">
        <v>2.5000000000000001E-3</v>
      </c>
    </row>
    <row r="6" spans="1:11" x14ac:dyDescent="0.25">
      <c r="A6" s="1">
        <v>1.064814814814815E-2</v>
      </c>
      <c r="B6" s="1">
        <v>2.4305555555555556E-3</v>
      </c>
      <c r="C6" s="1">
        <v>2.5000000000000001E-3</v>
      </c>
      <c r="D6" s="1">
        <v>2.5347222222222221E-3</v>
      </c>
      <c r="E6" s="1">
        <v>2.5694444444444445E-3</v>
      </c>
      <c r="F6" s="1">
        <v>2.6504629629629625E-3</v>
      </c>
      <c r="G6" s="1">
        <v>2.7546296296296294E-3</v>
      </c>
      <c r="H6" s="1">
        <v>2.8587962962962963E-3</v>
      </c>
      <c r="I6" s="1">
        <v>2.2916666666666667E-3</v>
      </c>
      <c r="J6" s="1">
        <v>2.4305555555555556E-3</v>
      </c>
      <c r="K6" s="1">
        <v>2.5115740740740741E-3</v>
      </c>
    </row>
    <row r="7" spans="1:11" x14ac:dyDescent="0.25">
      <c r="A7" s="1">
        <v>1.0706018518518517E-2</v>
      </c>
      <c r="B7" s="1">
        <v>2.4421296296296296E-3</v>
      </c>
      <c r="C7" s="1">
        <v>2.5115740740740741E-3</v>
      </c>
      <c r="D7" s="1">
        <v>2.5462962962962961E-3</v>
      </c>
      <c r="E7" s="1">
        <v>2.5810185185185185E-3</v>
      </c>
      <c r="F7" s="1">
        <v>2.6620370370370374E-3</v>
      </c>
      <c r="G7" s="1">
        <v>2.7662037037037034E-3</v>
      </c>
      <c r="H7" s="1">
        <v>2.8703703703703708E-3</v>
      </c>
      <c r="I7" s="1">
        <v>2.3032407407407407E-3</v>
      </c>
      <c r="J7" s="1">
        <v>2.4421296296296296E-3</v>
      </c>
      <c r="K7" s="1">
        <v>2.5231481481481481E-3</v>
      </c>
    </row>
    <row r="8" spans="1:11" x14ac:dyDescent="0.25">
      <c r="A8" s="1">
        <v>1.0763888888888891E-2</v>
      </c>
      <c r="B8" s="1">
        <v>2.4537037037037036E-3</v>
      </c>
      <c r="C8" s="1">
        <v>2.5231481481481481E-3</v>
      </c>
      <c r="D8" s="1">
        <v>2.5578703703703705E-3</v>
      </c>
      <c r="E8" s="1">
        <v>2.5925925925925925E-3</v>
      </c>
      <c r="F8" s="1">
        <v>2.673611111111111E-3</v>
      </c>
      <c r="G8" s="1">
        <v>2.7777777777777779E-3</v>
      </c>
      <c r="H8" s="1">
        <v>2.8819444444444444E-3</v>
      </c>
      <c r="I8" s="1">
        <v>2.3148148148148151E-3</v>
      </c>
      <c r="J8" s="1">
        <v>2.4537037037037036E-3</v>
      </c>
      <c r="K8" s="1">
        <v>2.5347222222222221E-3</v>
      </c>
    </row>
    <row r="9" spans="1:11" x14ac:dyDescent="0.25">
      <c r="A9" s="1">
        <v>1.082175925925926E-2</v>
      </c>
      <c r="B9" s="1">
        <v>2.4652777777777776E-3</v>
      </c>
      <c r="C9" s="1">
        <v>2.5347222222222221E-3</v>
      </c>
      <c r="D9" s="1">
        <v>2.5694444444444445E-3</v>
      </c>
      <c r="E9" s="1">
        <v>2.6041666666666665E-3</v>
      </c>
      <c r="F9" s="1">
        <v>2.685185185185185E-3</v>
      </c>
      <c r="G9" s="1">
        <v>2.7893518518518519E-3</v>
      </c>
      <c r="H9" s="1">
        <v>2.8935185185185188E-3</v>
      </c>
      <c r="I9" s="1">
        <v>2.3263888888888887E-3</v>
      </c>
      <c r="J9" s="1">
        <v>2.4652777777777776E-3</v>
      </c>
      <c r="K9" s="1">
        <v>2.5462962962962961E-3</v>
      </c>
    </row>
    <row r="10" spans="1:11" x14ac:dyDescent="0.25">
      <c r="A10" s="1">
        <v>1.087962962962963E-2</v>
      </c>
      <c r="B10" s="1">
        <v>2.4652777777777776E-3</v>
      </c>
      <c r="C10" s="1">
        <v>2.5347222222222221E-3</v>
      </c>
      <c r="D10" s="1">
        <v>2.5694444444444445E-3</v>
      </c>
      <c r="E10" s="1">
        <v>2.6041666666666665E-3</v>
      </c>
      <c r="F10" s="1">
        <v>2.685185185185185E-3</v>
      </c>
      <c r="G10" s="1">
        <v>2.7893518518518519E-3</v>
      </c>
      <c r="H10" s="1">
        <v>2.8935185185185188E-3</v>
      </c>
      <c r="I10" s="1">
        <v>2.3263888888888887E-3</v>
      </c>
      <c r="J10" s="1">
        <v>2.4652777777777776E-3</v>
      </c>
      <c r="K10" s="1">
        <v>2.5462962962962961E-3</v>
      </c>
    </row>
    <row r="11" spans="1:11" x14ac:dyDescent="0.25">
      <c r="A11" s="1">
        <v>1.0937500000000001E-2</v>
      </c>
      <c r="B11" s="1">
        <v>2.4768518518518516E-3</v>
      </c>
      <c r="C11" s="1">
        <v>2.5462962962962961E-3</v>
      </c>
      <c r="D11" s="1">
        <v>2.5810185185185185E-3</v>
      </c>
      <c r="E11" s="1">
        <v>2.615740740740741E-3</v>
      </c>
      <c r="F11" s="1">
        <v>2.6967592592592594E-3</v>
      </c>
      <c r="G11" s="1">
        <v>2.8009259259259259E-3</v>
      </c>
      <c r="H11" s="1">
        <v>2.9050925925925928E-3</v>
      </c>
      <c r="I11" s="1">
        <v>2.3379629629629631E-3</v>
      </c>
      <c r="J11" s="1">
        <v>2.4768518518518516E-3</v>
      </c>
      <c r="K11" s="1">
        <v>2.5578703703703705E-3</v>
      </c>
    </row>
    <row r="12" spans="1:11" x14ac:dyDescent="0.25">
      <c r="A12" s="1">
        <v>1.0995370370370371E-2</v>
      </c>
      <c r="B12" s="1">
        <v>2.5000000000000001E-3</v>
      </c>
      <c r="C12" s="1">
        <v>2.5694444444444445E-3</v>
      </c>
      <c r="D12" s="1">
        <v>2.6041666666666665E-3</v>
      </c>
      <c r="E12" s="1">
        <v>2.6388888888888885E-3</v>
      </c>
      <c r="F12" s="1">
        <v>2.7199074074074074E-3</v>
      </c>
      <c r="G12" s="1">
        <v>2.8240740740740739E-3</v>
      </c>
      <c r="H12" s="1">
        <v>2.9282407407407412E-3</v>
      </c>
      <c r="I12" s="1">
        <v>2.3611111111111111E-3</v>
      </c>
      <c r="J12" s="1">
        <v>2.5000000000000001E-3</v>
      </c>
      <c r="K12" s="1">
        <v>2.5810185185185185E-3</v>
      </c>
    </row>
    <row r="13" spans="1:11" x14ac:dyDescent="0.25">
      <c r="A13" s="1">
        <v>1.105324074074074E-2</v>
      </c>
      <c r="B13" s="1">
        <v>2.5231481481481481E-3</v>
      </c>
      <c r="C13" s="1">
        <v>2.5925925925925925E-3</v>
      </c>
      <c r="D13" s="1">
        <v>2.627314814814815E-3</v>
      </c>
      <c r="E13" s="1">
        <v>2.6620370370370374E-3</v>
      </c>
      <c r="F13" s="1">
        <v>2.7430555555555559E-3</v>
      </c>
      <c r="G13" s="1">
        <v>2.8472222222222219E-3</v>
      </c>
      <c r="H13" s="1">
        <v>2.9513888888888888E-3</v>
      </c>
      <c r="I13" s="1">
        <v>2.3842592592592591E-3</v>
      </c>
      <c r="J13" s="1">
        <v>2.5231481481481481E-3</v>
      </c>
      <c r="K13" s="1">
        <v>2.6041666666666665E-3</v>
      </c>
    </row>
    <row r="14" spans="1:11" x14ac:dyDescent="0.25">
      <c r="A14" s="1">
        <v>1.1111111111111112E-2</v>
      </c>
      <c r="B14" s="1">
        <v>2.5347222222222221E-3</v>
      </c>
      <c r="C14" s="1">
        <v>2.6041666666666665E-3</v>
      </c>
      <c r="D14" s="1">
        <v>2.6388888888888885E-3</v>
      </c>
      <c r="E14" s="1">
        <v>2.673611111111111E-3</v>
      </c>
      <c r="F14" s="1">
        <v>2.7546296296296294E-3</v>
      </c>
      <c r="G14" s="1">
        <v>2.8587962962962963E-3</v>
      </c>
      <c r="H14" s="1">
        <v>2.9629629629629628E-3</v>
      </c>
      <c r="I14" s="1">
        <v>2.3958333333333336E-3</v>
      </c>
      <c r="J14" s="1">
        <v>2.5347222222222221E-3</v>
      </c>
      <c r="K14" s="1">
        <v>2.615740740740741E-3</v>
      </c>
    </row>
    <row r="15" spans="1:11" x14ac:dyDescent="0.25">
      <c r="A15" s="1">
        <v>1.1168981481481481E-2</v>
      </c>
      <c r="B15" s="1">
        <v>2.5462962962962961E-3</v>
      </c>
      <c r="C15" s="1">
        <v>2.615740740740741E-3</v>
      </c>
      <c r="D15" s="1">
        <v>2.6504629629629625E-3</v>
      </c>
      <c r="E15" s="1">
        <v>2.685185185185185E-3</v>
      </c>
      <c r="F15" s="1">
        <v>2.7662037037037034E-3</v>
      </c>
      <c r="G15" s="1">
        <v>2.8703703703703708E-3</v>
      </c>
      <c r="H15" s="1">
        <v>2.9745370370370373E-3</v>
      </c>
      <c r="I15" s="1">
        <v>2.4074074074074076E-3</v>
      </c>
      <c r="J15" s="1">
        <v>2.5462962962962961E-3</v>
      </c>
      <c r="K15" s="1">
        <v>2.627314814814815E-3</v>
      </c>
    </row>
    <row r="16" spans="1:11" x14ac:dyDescent="0.25">
      <c r="A16" s="1">
        <v>1.1226851851851854E-2</v>
      </c>
      <c r="B16" s="1">
        <v>2.5694444444444445E-3</v>
      </c>
      <c r="C16" s="1">
        <v>2.6388888888888885E-3</v>
      </c>
      <c r="D16" s="1">
        <v>2.673611111111111E-3</v>
      </c>
      <c r="E16" s="1">
        <v>2.7083333333333334E-3</v>
      </c>
      <c r="F16" s="1">
        <v>2.7893518518518519E-3</v>
      </c>
      <c r="G16" s="1">
        <v>2.8935185185185188E-3</v>
      </c>
      <c r="H16" s="1">
        <v>2.9976851851851848E-3</v>
      </c>
      <c r="I16" s="1">
        <v>2.4305555555555556E-3</v>
      </c>
      <c r="J16" s="1">
        <v>2.5694444444444445E-3</v>
      </c>
      <c r="K16" s="1">
        <v>2.6504629629629625E-3</v>
      </c>
    </row>
    <row r="17" spans="1:11" x14ac:dyDescent="0.25">
      <c r="A17" s="1">
        <v>1.1284722222222222E-2</v>
      </c>
      <c r="B17" s="1">
        <v>2.5810185185185185E-3</v>
      </c>
      <c r="C17" s="1">
        <v>2.6504629629629625E-3</v>
      </c>
      <c r="D17" s="1">
        <v>2.685185185185185E-3</v>
      </c>
      <c r="E17" s="1">
        <v>2.7199074074074074E-3</v>
      </c>
      <c r="F17" s="1">
        <v>2.8009259259259259E-3</v>
      </c>
      <c r="G17" s="1">
        <v>2.9050925925925928E-3</v>
      </c>
      <c r="H17" s="1">
        <v>3.0092592592592588E-3</v>
      </c>
      <c r="I17" s="1">
        <v>2.4421296296296296E-3</v>
      </c>
      <c r="J17" s="1">
        <v>2.5810185185185185E-3</v>
      </c>
      <c r="K17" s="1">
        <v>2.6620370370370374E-3</v>
      </c>
    </row>
    <row r="18" spans="1:11" x14ac:dyDescent="0.25">
      <c r="A18" s="1">
        <v>1.1342592592592592E-2</v>
      </c>
      <c r="B18" s="1">
        <v>2.5925925925925925E-3</v>
      </c>
      <c r="C18" s="1">
        <v>2.6620370370370374E-3</v>
      </c>
      <c r="D18" s="1">
        <v>2.6967592592592594E-3</v>
      </c>
      <c r="E18" s="1">
        <v>2.7314814814814819E-3</v>
      </c>
      <c r="F18" s="1">
        <v>2.8124999999999995E-3</v>
      </c>
      <c r="G18" s="1">
        <v>2.9166666666666668E-3</v>
      </c>
      <c r="H18" s="1">
        <v>3.0208333333333333E-3</v>
      </c>
      <c r="I18" s="1">
        <v>2.4537037037037036E-3</v>
      </c>
      <c r="J18" s="1">
        <v>2.5925925925925925E-3</v>
      </c>
      <c r="K18" s="1">
        <v>2.673611111111111E-3</v>
      </c>
    </row>
    <row r="19" spans="1:11" x14ac:dyDescent="0.25">
      <c r="A19" s="1">
        <v>1.1400462962962965E-2</v>
      </c>
      <c r="B19" s="1">
        <v>2.615740740740741E-3</v>
      </c>
      <c r="C19" s="1">
        <v>2.685185185185185E-3</v>
      </c>
      <c r="D19" s="1">
        <v>2.7199074074074074E-3</v>
      </c>
      <c r="E19" s="1">
        <v>2.7546296296296294E-3</v>
      </c>
      <c r="F19" s="1">
        <v>2.8356481481481479E-3</v>
      </c>
      <c r="G19" s="1">
        <v>2.9398148148148148E-3</v>
      </c>
      <c r="H19" s="1">
        <v>3.0439814814814821E-3</v>
      </c>
      <c r="I19" s="1">
        <v>2.4768518518518516E-3</v>
      </c>
      <c r="J19" s="1">
        <v>2.615740740740741E-3</v>
      </c>
      <c r="K19" s="1">
        <v>2.6967592592592594E-3</v>
      </c>
    </row>
    <row r="20" spans="1:11" x14ac:dyDescent="0.25">
      <c r="A20" s="1">
        <v>1.1458333333333334E-2</v>
      </c>
      <c r="B20" s="1">
        <v>2.6388888888888885E-3</v>
      </c>
      <c r="C20" s="1">
        <v>2.7083333333333334E-3</v>
      </c>
      <c r="D20" s="1">
        <v>2.7430555555555559E-3</v>
      </c>
      <c r="E20" s="1">
        <v>2.7777777777777779E-3</v>
      </c>
      <c r="F20" s="1">
        <v>2.8587962962962963E-3</v>
      </c>
      <c r="G20" s="1">
        <v>2.9629629629629628E-3</v>
      </c>
      <c r="H20" s="1">
        <v>3.0671296296296297E-3</v>
      </c>
      <c r="I20" s="1">
        <v>2.5000000000000001E-3</v>
      </c>
      <c r="J20" s="1">
        <v>2.6388888888888885E-3</v>
      </c>
      <c r="K20" s="1">
        <v>2.7199074074074074E-3</v>
      </c>
    </row>
    <row r="21" spans="1:11" x14ac:dyDescent="0.25">
      <c r="A21" s="1">
        <v>1.1516203703703702E-2</v>
      </c>
      <c r="B21" s="1">
        <v>2.6504629629629625E-3</v>
      </c>
      <c r="C21" s="1">
        <v>2.7199074074074074E-3</v>
      </c>
      <c r="D21" s="1">
        <v>2.7546296296296294E-3</v>
      </c>
      <c r="E21" s="1">
        <v>2.7893518518518519E-3</v>
      </c>
      <c r="F21" s="1">
        <v>2.8703703703703708E-3</v>
      </c>
      <c r="G21" s="1">
        <v>2.9745370370370373E-3</v>
      </c>
      <c r="H21" s="1">
        <v>3.0787037037037037E-3</v>
      </c>
      <c r="I21" s="1">
        <v>2.5115740740740741E-3</v>
      </c>
      <c r="J21" s="1">
        <v>2.6504629629629625E-3</v>
      </c>
      <c r="K21" s="1">
        <v>2.7314814814814819E-3</v>
      </c>
    </row>
    <row r="22" spans="1:11" x14ac:dyDescent="0.25">
      <c r="A22" s="1">
        <v>1.1574074074074075E-2</v>
      </c>
      <c r="B22" s="1">
        <v>2.673611111111111E-3</v>
      </c>
      <c r="C22" s="1">
        <v>2.7430555555555559E-3</v>
      </c>
      <c r="D22" s="1">
        <v>2.7777777777777779E-3</v>
      </c>
      <c r="E22" s="1">
        <v>2.8124999999999995E-3</v>
      </c>
      <c r="F22" s="1">
        <v>2.8935185185185188E-3</v>
      </c>
      <c r="G22" s="1">
        <v>2.9976851851851848E-3</v>
      </c>
      <c r="H22" s="1">
        <v>3.1018518518518522E-3</v>
      </c>
      <c r="I22" s="1">
        <v>2.5347222222222221E-3</v>
      </c>
      <c r="J22" s="1">
        <v>2.673611111111111E-3</v>
      </c>
      <c r="K22" s="1">
        <v>2.7546296296296294E-3</v>
      </c>
    </row>
    <row r="23" spans="1:11" x14ac:dyDescent="0.25">
      <c r="A23" s="1">
        <v>1.1631944444444445E-2</v>
      </c>
      <c r="B23" s="1">
        <v>2.685185185185185E-3</v>
      </c>
      <c r="C23" s="1">
        <v>2.7546296296296294E-3</v>
      </c>
      <c r="D23" s="1">
        <v>2.7893518518518519E-3</v>
      </c>
      <c r="E23" s="1">
        <v>2.8240740740740739E-3</v>
      </c>
      <c r="F23" s="1">
        <v>2.9050925925925928E-3</v>
      </c>
      <c r="G23" s="1">
        <v>3.0092592592592588E-3</v>
      </c>
      <c r="H23" s="1">
        <v>3.1134259259259257E-3</v>
      </c>
      <c r="I23" s="1">
        <v>2.5462962962962961E-3</v>
      </c>
      <c r="J23" s="1">
        <v>2.685185185185185E-3</v>
      </c>
      <c r="K23" s="1">
        <v>2.7662037037037034E-3</v>
      </c>
    </row>
    <row r="24" spans="1:11" x14ac:dyDescent="0.25">
      <c r="A24" s="1">
        <v>1.1689814814814814E-2</v>
      </c>
      <c r="B24" s="1">
        <v>2.6967592592592594E-3</v>
      </c>
      <c r="C24" s="1">
        <v>2.7662037037037034E-3</v>
      </c>
      <c r="D24" s="1">
        <v>2.8009259259259259E-3</v>
      </c>
      <c r="E24" s="1">
        <v>2.8356481481481479E-3</v>
      </c>
      <c r="F24" s="1">
        <v>2.9166666666666668E-3</v>
      </c>
      <c r="G24" s="1">
        <v>3.0208333333333333E-3</v>
      </c>
      <c r="H24" s="1">
        <v>3.1249999999999997E-3</v>
      </c>
      <c r="I24" s="1">
        <v>2.5578703703703705E-3</v>
      </c>
      <c r="J24" s="1">
        <v>2.6967592592592594E-3</v>
      </c>
      <c r="K24" s="1">
        <v>2.7777777777777779E-3</v>
      </c>
    </row>
    <row r="25" spans="1:11" x14ac:dyDescent="0.25">
      <c r="A25" s="1">
        <v>1.1747685185185186E-2</v>
      </c>
      <c r="B25" s="1">
        <v>2.7199074074074074E-3</v>
      </c>
      <c r="C25" s="1">
        <v>2.7893518518518519E-3</v>
      </c>
      <c r="D25" s="1">
        <v>2.8240740740740739E-3</v>
      </c>
      <c r="E25" s="1">
        <v>2.8587962962962963E-3</v>
      </c>
      <c r="F25" s="1">
        <v>2.9398148148148148E-3</v>
      </c>
      <c r="G25" s="1">
        <v>3.0439814814814821E-3</v>
      </c>
      <c r="H25" s="1">
        <v>3.1481481481481482E-3</v>
      </c>
      <c r="I25" s="1">
        <v>2.5810185185185185E-3</v>
      </c>
      <c r="J25" s="1">
        <v>2.7199074074074074E-3</v>
      </c>
      <c r="K25" s="1">
        <v>2.8009259259259259E-3</v>
      </c>
    </row>
    <row r="26" spans="1:11" x14ac:dyDescent="0.25">
      <c r="A26" s="1">
        <v>1.1805555555555555E-2</v>
      </c>
      <c r="B26" s="1">
        <v>2.7314814814814819E-3</v>
      </c>
      <c r="C26" s="1">
        <v>2.8009259259259259E-3</v>
      </c>
      <c r="D26" s="1">
        <v>2.8356481481481479E-3</v>
      </c>
      <c r="E26" s="1">
        <v>2.8703703703703708E-3</v>
      </c>
      <c r="F26" s="1">
        <v>2.9513888888888888E-3</v>
      </c>
      <c r="G26" s="1">
        <v>3.0555555555555557E-3</v>
      </c>
      <c r="H26" s="1">
        <v>3.1597222222222222E-3</v>
      </c>
      <c r="I26" s="1">
        <v>2.5925925925925925E-3</v>
      </c>
      <c r="J26" s="1">
        <v>2.7314814814814819E-3</v>
      </c>
      <c r="K26" s="1">
        <v>2.8124999999999995E-3</v>
      </c>
    </row>
    <row r="27" spans="1:11" x14ac:dyDescent="0.25">
      <c r="A27" s="1">
        <v>1.1863425925925925E-2</v>
      </c>
      <c r="B27" s="1">
        <v>2.7430555555555559E-3</v>
      </c>
      <c r="C27" s="1">
        <v>2.8124999999999995E-3</v>
      </c>
      <c r="D27" s="1">
        <v>2.8472222222222219E-3</v>
      </c>
      <c r="E27" s="1">
        <v>2.8819444444444444E-3</v>
      </c>
      <c r="F27" s="1">
        <v>2.9629629629629628E-3</v>
      </c>
      <c r="G27" s="1">
        <v>3.0671296296296297E-3</v>
      </c>
      <c r="H27" s="1">
        <v>3.1712962962962958E-3</v>
      </c>
      <c r="I27" s="1">
        <v>2.6041666666666665E-3</v>
      </c>
      <c r="J27" s="1">
        <v>2.7430555555555559E-3</v>
      </c>
      <c r="K27" s="1">
        <v>2.8240740740740739E-3</v>
      </c>
    </row>
    <row r="28" spans="1:11" x14ac:dyDescent="0.25">
      <c r="A28" s="1">
        <v>1.1921296296296298E-2</v>
      </c>
      <c r="B28" s="1">
        <v>2.7546296296296294E-3</v>
      </c>
      <c r="C28" s="1">
        <v>2.8240740740740739E-3</v>
      </c>
      <c r="D28" s="1">
        <v>2.8587962962962963E-3</v>
      </c>
      <c r="E28" s="1">
        <v>2.8935185185185188E-3</v>
      </c>
      <c r="F28" s="1">
        <v>2.9745370370370373E-3</v>
      </c>
      <c r="G28" s="1">
        <v>3.0787037037037037E-3</v>
      </c>
      <c r="H28" s="1">
        <v>3.1828703703703702E-3</v>
      </c>
      <c r="I28" s="1">
        <v>2.615740740740741E-3</v>
      </c>
      <c r="J28" s="1">
        <v>2.7546296296296294E-3</v>
      </c>
      <c r="K28" s="1">
        <v>2.8356481481481479E-3</v>
      </c>
    </row>
    <row r="29" spans="1:11" x14ac:dyDescent="0.25">
      <c r="A29" s="1">
        <v>1.1979166666666666E-2</v>
      </c>
      <c r="B29" s="1">
        <v>2.7662037037037034E-3</v>
      </c>
      <c r="C29" s="1">
        <v>2.8356481481481479E-3</v>
      </c>
      <c r="D29" s="1">
        <v>2.8703703703703708E-3</v>
      </c>
      <c r="E29" s="1">
        <v>2.9050925925925928E-3</v>
      </c>
      <c r="F29" s="1">
        <v>2.9861111111111113E-3</v>
      </c>
      <c r="G29" s="1">
        <v>3.0902777777777782E-3</v>
      </c>
      <c r="H29" s="1">
        <v>3.1944444444444442E-3</v>
      </c>
      <c r="I29" s="1">
        <v>2.627314814814815E-3</v>
      </c>
      <c r="J29" s="1">
        <v>2.7662037037037034E-3</v>
      </c>
      <c r="K29" s="1">
        <v>2.8472222222222219E-3</v>
      </c>
    </row>
    <row r="30" spans="1:11" x14ac:dyDescent="0.25">
      <c r="A30" s="1">
        <v>1.2037037037037035E-2</v>
      </c>
      <c r="B30" s="1">
        <v>2.7893518518518519E-3</v>
      </c>
      <c r="C30" s="1">
        <v>2.8587962962962963E-3</v>
      </c>
      <c r="D30" s="1">
        <v>2.8935185185185188E-3</v>
      </c>
      <c r="E30" s="1">
        <v>2.9282407407407412E-3</v>
      </c>
      <c r="F30" s="1">
        <v>3.0092592592592588E-3</v>
      </c>
      <c r="G30" s="1">
        <v>3.1134259259259257E-3</v>
      </c>
      <c r="H30" s="1">
        <v>3.2175925925925926E-3</v>
      </c>
      <c r="I30" s="1">
        <v>2.6504629629629625E-3</v>
      </c>
      <c r="J30" s="1">
        <v>2.7893518518518519E-3</v>
      </c>
      <c r="K30" s="1">
        <v>2.8703703703703708E-3</v>
      </c>
    </row>
    <row r="31" spans="1:11" x14ac:dyDescent="0.25">
      <c r="A31" s="1">
        <v>1.2094907407407408E-2</v>
      </c>
      <c r="B31" s="1">
        <v>2.8009259259259259E-3</v>
      </c>
      <c r="C31" s="1">
        <v>2.8703703703703708E-3</v>
      </c>
      <c r="D31" s="1">
        <v>2.9050925925925928E-3</v>
      </c>
      <c r="E31" s="1">
        <v>2.9398148148148148E-3</v>
      </c>
      <c r="F31" s="1">
        <v>3.0208333333333333E-3</v>
      </c>
      <c r="G31" s="1">
        <v>3.1249999999999997E-3</v>
      </c>
      <c r="H31" s="1">
        <v>3.2291666666666666E-3</v>
      </c>
      <c r="I31" s="1">
        <v>2.6620370370370374E-3</v>
      </c>
      <c r="J31" s="1">
        <v>2.8009259259259259E-3</v>
      </c>
      <c r="K31" s="1">
        <v>2.8819444444444444E-3</v>
      </c>
    </row>
    <row r="32" spans="1:11" x14ac:dyDescent="0.25">
      <c r="A32" s="1">
        <v>1.2152777777777778E-2</v>
      </c>
      <c r="B32" s="1">
        <v>2.8009259259259259E-3</v>
      </c>
      <c r="C32" s="1">
        <v>2.8703703703703708E-3</v>
      </c>
      <c r="D32" s="1">
        <v>2.9050925925925928E-3</v>
      </c>
      <c r="E32" s="1">
        <v>2.9398148148148148E-3</v>
      </c>
      <c r="F32" s="1">
        <v>3.0208333333333333E-3</v>
      </c>
      <c r="G32" s="1">
        <v>3.1249999999999997E-3</v>
      </c>
      <c r="H32" s="1">
        <v>3.2291666666666666E-3</v>
      </c>
      <c r="I32" s="1">
        <v>2.6620370370370374E-3</v>
      </c>
      <c r="J32" s="1">
        <v>2.8009259259259259E-3</v>
      </c>
      <c r="K32" s="1">
        <v>2.8819444444444444E-3</v>
      </c>
    </row>
    <row r="33" spans="1:11" x14ac:dyDescent="0.25">
      <c r="A33" s="1">
        <v>1.2210648148148146E-2</v>
      </c>
      <c r="B33" s="1">
        <v>2.8240740740740739E-3</v>
      </c>
      <c r="C33" s="1">
        <v>2.8935185185185188E-3</v>
      </c>
      <c r="D33" s="1">
        <v>2.9282407407407412E-3</v>
      </c>
      <c r="E33" s="1">
        <v>2.9629629629629628E-3</v>
      </c>
      <c r="F33" s="1">
        <v>3.0439814814814821E-3</v>
      </c>
      <c r="G33" s="1">
        <v>3.1481481481481482E-3</v>
      </c>
      <c r="H33" s="1">
        <v>3.2523148148148151E-3</v>
      </c>
      <c r="I33" s="1">
        <v>2.685185185185185E-3</v>
      </c>
      <c r="J33" s="1">
        <v>2.8240740740740739E-3</v>
      </c>
      <c r="K33" s="1">
        <v>2.9050925925925928E-3</v>
      </c>
    </row>
    <row r="34" spans="1:11" x14ac:dyDescent="0.25">
      <c r="A34" s="1">
        <v>1.2268518518518519E-2</v>
      </c>
      <c r="B34" s="1">
        <v>2.8356481481481479E-3</v>
      </c>
      <c r="C34" s="1">
        <v>2.9050925925925928E-3</v>
      </c>
      <c r="D34" s="1">
        <v>2.9398148148148148E-3</v>
      </c>
      <c r="E34" s="1">
        <v>2.9745370370370373E-3</v>
      </c>
      <c r="F34" s="1">
        <v>3.0555555555555557E-3</v>
      </c>
      <c r="G34" s="1">
        <v>3.1597222222222222E-3</v>
      </c>
      <c r="H34" s="1">
        <v>3.2638888888888891E-3</v>
      </c>
      <c r="I34" s="1">
        <v>2.6967592592592594E-3</v>
      </c>
      <c r="J34" s="1">
        <v>2.8356481481481479E-3</v>
      </c>
      <c r="K34" s="1">
        <v>2.9166666666666668E-3</v>
      </c>
    </row>
    <row r="35" spans="1:11" x14ac:dyDescent="0.25">
      <c r="A35" s="1">
        <v>1.2326388888888888E-2</v>
      </c>
      <c r="B35" s="1">
        <v>2.8472222222222219E-3</v>
      </c>
      <c r="C35" s="1">
        <v>2.9166666666666668E-3</v>
      </c>
      <c r="D35" s="1">
        <v>2.9513888888888888E-3</v>
      </c>
      <c r="E35" s="1">
        <v>2.9861111111111113E-3</v>
      </c>
      <c r="F35" s="1">
        <v>3.0671296296296297E-3</v>
      </c>
      <c r="G35" s="1">
        <v>3.1712962962962958E-3</v>
      </c>
      <c r="H35" s="1">
        <v>3.2754629629629631E-3</v>
      </c>
      <c r="I35" s="1">
        <v>2.7083333333333334E-3</v>
      </c>
      <c r="J35" s="1">
        <v>2.8472222222222219E-3</v>
      </c>
      <c r="K35" s="1">
        <v>2.9282407407407412E-3</v>
      </c>
    </row>
    <row r="36" spans="1:11" x14ac:dyDescent="0.25">
      <c r="A36" s="1">
        <v>1.238425925925926E-2</v>
      </c>
      <c r="B36" s="1">
        <v>2.8587962962962963E-3</v>
      </c>
      <c r="C36" s="1">
        <v>2.9282407407407412E-3</v>
      </c>
      <c r="D36" s="1">
        <v>2.9629629629629628E-3</v>
      </c>
      <c r="E36" s="1">
        <v>2.9976851851851848E-3</v>
      </c>
      <c r="F36" s="1">
        <v>3.0787037037037037E-3</v>
      </c>
      <c r="G36" s="1">
        <v>3.1828703703703702E-3</v>
      </c>
      <c r="H36" s="1">
        <v>3.2870370370370367E-3</v>
      </c>
      <c r="I36" s="1">
        <v>2.7199074074074074E-3</v>
      </c>
      <c r="J36" s="1">
        <v>2.8587962962962963E-3</v>
      </c>
      <c r="K36" s="1">
        <v>2.9398148148148148E-3</v>
      </c>
    </row>
    <row r="37" spans="1:11" x14ac:dyDescent="0.25">
      <c r="A37" s="1">
        <v>1.2442129629629629E-2</v>
      </c>
      <c r="B37" s="1">
        <v>2.8703703703703708E-3</v>
      </c>
      <c r="C37" s="1">
        <v>2.9398148148148148E-3</v>
      </c>
      <c r="D37" s="1">
        <v>2.9745370370370373E-3</v>
      </c>
      <c r="E37" s="1">
        <v>3.0092592592592588E-3</v>
      </c>
      <c r="F37" s="1">
        <v>3.0902777777777782E-3</v>
      </c>
      <c r="G37" s="1">
        <v>3.1944444444444442E-3</v>
      </c>
      <c r="H37" s="1">
        <v>3.2986111111111111E-3</v>
      </c>
      <c r="I37" s="1">
        <v>2.7314814814814819E-3</v>
      </c>
      <c r="J37" s="1">
        <v>2.8703703703703708E-3</v>
      </c>
      <c r="K37" s="1">
        <v>2.9513888888888888E-3</v>
      </c>
    </row>
    <row r="38" spans="1:11" x14ac:dyDescent="0.25">
      <c r="A38" s="1">
        <v>1.2499999999999999E-2</v>
      </c>
      <c r="B38" s="1">
        <v>2.8819444444444444E-3</v>
      </c>
      <c r="C38" s="1">
        <v>2.9513888888888888E-3</v>
      </c>
      <c r="D38" s="1">
        <v>2.9861111111111113E-3</v>
      </c>
      <c r="E38" s="1">
        <v>3.0208333333333333E-3</v>
      </c>
      <c r="F38" s="1">
        <v>3.1018518518518522E-3</v>
      </c>
      <c r="G38" s="1">
        <v>3.2060185185185191E-3</v>
      </c>
      <c r="H38" s="1">
        <v>3.3101851851851851E-3</v>
      </c>
      <c r="I38" s="1">
        <v>2.7430555555555559E-3</v>
      </c>
      <c r="J38" s="1">
        <v>2.8819444444444444E-3</v>
      </c>
      <c r="K38" s="1">
        <v>2.9629629629629628E-3</v>
      </c>
    </row>
    <row r="39" spans="1:11" x14ac:dyDescent="0.25">
      <c r="A39" s="1">
        <v>1.255787037037037E-2</v>
      </c>
      <c r="B39" s="1">
        <v>2.9050925925925928E-3</v>
      </c>
      <c r="C39" s="1">
        <v>2.9745370370370373E-3</v>
      </c>
      <c r="D39" s="1">
        <v>3.0092592592592588E-3</v>
      </c>
      <c r="E39" s="1">
        <v>3.0439814814814821E-3</v>
      </c>
      <c r="F39" s="1">
        <v>3.1249999999999997E-3</v>
      </c>
      <c r="G39" s="1">
        <v>3.2291666666666666E-3</v>
      </c>
      <c r="H39" s="1">
        <v>3.3333333333333335E-3</v>
      </c>
      <c r="I39" s="1">
        <v>2.7662037037037034E-3</v>
      </c>
      <c r="J39" s="1">
        <v>2.9050925925925928E-3</v>
      </c>
      <c r="K39" s="1">
        <v>2.9861111111111113E-3</v>
      </c>
    </row>
    <row r="40" spans="1:11" x14ac:dyDescent="0.25">
      <c r="A40" s="1">
        <v>1.2615740740740742E-2</v>
      </c>
      <c r="B40" s="1">
        <v>2.9166666666666668E-3</v>
      </c>
      <c r="C40" s="1">
        <v>2.9861111111111113E-3</v>
      </c>
      <c r="D40" s="1">
        <v>3.0208333333333333E-3</v>
      </c>
      <c r="E40" s="1">
        <v>3.0555555555555557E-3</v>
      </c>
      <c r="F40" s="1">
        <v>3.1365740740740742E-3</v>
      </c>
      <c r="G40" s="1">
        <v>3.2407407407407406E-3</v>
      </c>
      <c r="H40" s="1">
        <v>3.3449074074074071E-3</v>
      </c>
      <c r="I40" s="1">
        <v>2.7777777777777779E-3</v>
      </c>
      <c r="J40" s="1">
        <v>2.9166666666666668E-3</v>
      </c>
      <c r="K40" s="1">
        <v>2.9976851851851848E-3</v>
      </c>
    </row>
    <row r="41" spans="1:11" x14ac:dyDescent="0.25">
      <c r="A41" s="1">
        <v>1.2673611111111109E-2</v>
      </c>
      <c r="B41" s="1">
        <v>2.9282407407407412E-3</v>
      </c>
      <c r="C41" s="1">
        <v>2.9976851851851848E-3</v>
      </c>
      <c r="D41" s="1">
        <v>3.0324074074074073E-3</v>
      </c>
      <c r="E41" s="1">
        <v>3.0671296296296297E-3</v>
      </c>
      <c r="F41" s="1">
        <v>3.1481481481481482E-3</v>
      </c>
      <c r="G41" s="1">
        <v>3.2523148148148151E-3</v>
      </c>
      <c r="H41" s="1">
        <v>3.3564814814814811E-3</v>
      </c>
      <c r="I41" s="1">
        <v>2.7893518518518519E-3</v>
      </c>
      <c r="J41" s="1">
        <v>2.9282407407407412E-3</v>
      </c>
      <c r="K41" s="1">
        <v>3.0092592592592588E-3</v>
      </c>
    </row>
    <row r="42" spans="1:11" x14ac:dyDescent="0.25">
      <c r="A42" s="1">
        <v>1.2731481481481481E-2</v>
      </c>
      <c r="B42" s="1">
        <v>2.9398148148148148E-3</v>
      </c>
      <c r="C42" s="1">
        <v>3.0092592592592588E-3</v>
      </c>
      <c r="D42" s="1">
        <v>3.0439814814814821E-3</v>
      </c>
      <c r="E42" s="1">
        <v>3.0787037037037037E-3</v>
      </c>
      <c r="F42" s="1">
        <v>3.1597222222222222E-3</v>
      </c>
      <c r="G42" s="1">
        <v>3.2638888888888891E-3</v>
      </c>
      <c r="H42" s="1">
        <v>3.3680555555555551E-3</v>
      </c>
      <c r="I42" s="1">
        <v>2.8009259259259259E-3</v>
      </c>
      <c r="J42" s="1">
        <v>2.9398148148148148E-3</v>
      </c>
      <c r="K42" s="1">
        <v>3.0208333333333333E-3</v>
      </c>
    </row>
    <row r="43" spans="1:11" x14ac:dyDescent="0.25">
      <c r="A43" s="1">
        <v>1.2789351851851852E-2</v>
      </c>
      <c r="B43" s="1">
        <v>2.9513888888888888E-3</v>
      </c>
      <c r="C43" s="1">
        <v>3.0208333333333333E-3</v>
      </c>
      <c r="D43" s="1">
        <v>3.0555555555555557E-3</v>
      </c>
      <c r="E43" s="1">
        <v>3.0902777777777782E-3</v>
      </c>
      <c r="F43" s="1">
        <v>3.1712962962962958E-3</v>
      </c>
      <c r="G43" s="1">
        <v>3.2754629629629631E-3</v>
      </c>
      <c r="H43" s="1">
        <v>3.37962962962963E-3</v>
      </c>
      <c r="I43" s="1">
        <v>2.8124999999999995E-3</v>
      </c>
      <c r="J43" s="1">
        <v>2.9513888888888888E-3</v>
      </c>
      <c r="K43" s="1">
        <v>3.0324074074074073E-3</v>
      </c>
    </row>
    <row r="44" spans="1:11" x14ac:dyDescent="0.25">
      <c r="A44" s="1">
        <v>1.2847222222222223E-2</v>
      </c>
      <c r="B44" s="1">
        <v>2.9629629629629628E-3</v>
      </c>
      <c r="C44" s="1">
        <v>3.0324074074074073E-3</v>
      </c>
      <c r="D44" s="1">
        <v>3.0671296296296297E-3</v>
      </c>
      <c r="E44" s="1">
        <v>3.1018518518518522E-3</v>
      </c>
      <c r="F44" s="1">
        <v>3.1828703703703702E-3</v>
      </c>
      <c r="G44" s="1">
        <v>3.2870370370370367E-3</v>
      </c>
      <c r="H44" s="1">
        <v>3.3912037037037036E-3</v>
      </c>
      <c r="I44" s="1">
        <v>2.8240740740740739E-3</v>
      </c>
      <c r="J44" s="1">
        <v>2.9629629629629628E-3</v>
      </c>
      <c r="K44" s="1">
        <v>3.0439814814814821E-3</v>
      </c>
    </row>
    <row r="45" spans="1:11" x14ac:dyDescent="0.25">
      <c r="A45" s="1">
        <v>1.2905092592592591E-2</v>
      </c>
      <c r="B45" s="1">
        <v>2.9745370370370373E-3</v>
      </c>
      <c r="C45" s="1">
        <v>3.0439814814814821E-3</v>
      </c>
      <c r="D45" s="1">
        <v>3.0787037037037037E-3</v>
      </c>
      <c r="E45" s="1">
        <v>3.1134259259259257E-3</v>
      </c>
      <c r="F45" s="1">
        <v>3.1944444444444442E-3</v>
      </c>
      <c r="G45" s="1">
        <v>3.2986111111111111E-3</v>
      </c>
      <c r="H45" s="1">
        <v>3.4027777777777784E-3</v>
      </c>
      <c r="I45" s="1">
        <v>2.8356481481481479E-3</v>
      </c>
      <c r="J45" s="1">
        <v>2.9745370370370373E-3</v>
      </c>
      <c r="K45" s="1">
        <v>3.0555555555555557E-3</v>
      </c>
    </row>
    <row r="46" spans="1:11" x14ac:dyDescent="0.25">
      <c r="A46" s="1">
        <v>1.2962962962962963E-2</v>
      </c>
      <c r="B46" s="1">
        <v>2.9976851851851848E-3</v>
      </c>
      <c r="C46" s="1">
        <v>3.0671296296296297E-3</v>
      </c>
      <c r="D46" s="1">
        <v>3.1018518518518522E-3</v>
      </c>
      <c r="E46" s="1">
        <v>3.1365740740740742E-3</v>
      </c>
      <c r="F46" s="1">
        <v>3.2175925925925926E-3</v>
      </c>
      <c r="G46" s="1">
        <v>3.3217592592592591E-3</v>
      </c>
      <c r="H46" s="1">
        <v>3.425925925925926E-3</v>
      </c>
      <c r="I46" s="1">
        <v>2.8587962962962963E-3</v>
      </c>
      <c r="J46" s="1">
        <v>2.9976851851851848E-3</v>
      </c>
      <c r="K46" s="1">
        <v>3.0787037037037037E-3</v>
      </c>
    </row>
    <row r="47" spans="1:11" x14ac:dyDescent="0.25">
      <c r="A47" s="1">
        <v>1.3020833333333334E-2</v>
      </c>
      <c r="B47" s="1">
        <v>3.0092592592592588E-3</v>
      </c>
      <c r="C47" s="1">
        <v>3.0787037037037037E-3</v>
      </c>
      <c r="D47" s="1">
        <v>3.1134259259259257E-3</v>
      </c>
      <c r="E47" s="1">
        <v>3.1481481481481482E-3</v>
      </c>
      <c r="F47" s="1">
        <v>3.2291666666666666E-3</v>
      </c>
      <c r="G47" s="1">
        <v>3.3333333333333335E-3</v>
      </c>
      <c r="H47" s="1">
        <v>3.4375E-3</v>
      </c>
      <c r="I47" s="1">
        <v>2.8703703703703708E-3</v>
      </c>
      <c r="J47" s="1">
        <v>3.0092592592592588E-3</v>
      </c>
      <c r="K47" s="1">
        <v>3.0902777777777782E-3</v>
      </c>
    </row>
    <row r="48" spans="1:11" x14ac:dyDescent="0.25">
      <c r="A48" s="1">
        <v>1.3078703703703703E-2</v>
      </c>
      <c r="B48" s="1">
        <v>3.0208333333333333E-3</v>
      </c>
      <c r="C48" s="1">
        <v>3.0902777777777782E-3</v>
      </c>
      <c r="D48" s="1">
        <v>3.1249999999999997E-3</v>
      </c>
      <c r="E48" s="1">
        <v>3.1597222222222222E-3</v>
      </c>
      <c r="F48" s="1">
        <v>3.2407407407407406E-3</v>
      </c>
      <c r="G48" s="1">
        <v>3.3449074074074071E-3</v>
      </c>
      <c r="H48" s="1">
        <v>3.4490740740740745E-3</v>
      </c>
      <c r="I48" s="1">
        <v>2.8819444444444444E-3</v>
      </c>
      <c r="J48" s="1">
        <v>3.0208333333333333E-3</v>
      </c>
      <c r="K48" s="1">
        <v>3.1018518518518522E-3</v>
      </c>
    </row>
    <row r="49" spans="1:11" x14ac:dyDescent="0.25">
      <c r="A49" s="1">
        <v>1.3136574074074077E-2</v>
      </c>
      <c r="B49" s="1">
        <v>3.0324074074074073E-3</v>
      </c>
      <c r="C49" s="1">
        <v>3.1018518518518522E-3</v>
      </c>
      <c r="D49" s="1">
        <v>3.1365740740740742E-3</v>
      </c>
      <c r="E49" s="1">
        <v>3.1712962962962958E-3</v>
      </c>
      <c r="F49" s="1">
        <v>3.2523148148148151E-3</v>
      </c>
      <c r="G49" s="1">
        <v>3.3564814814814811E-3</v>
      </c>
      <c r="H49" s="1">
        <v>3.4606481481481485E-3</v>
      </c>
      <c r="I49" s="1">
        <v>2.8935185185185188E-3</v>
      </c>
      <c r="J49" s="1">
        <v>3.0324074074074073E-3</v>
      </c>
      <c r="K49" s="1">
        <v>3.1134259259259257E-3</v>
      </c>
    </row>
    <row r="50" spans="1:11" x14ac:dyDescent="0.25">
      <c r="A50" s="1">
        <v>1.3194444444444444E-2</v>
      </c>
      <c r="B50" s="1">
        <v>3.0555555555555557E-3</v>
      </c>
      <c r="C50" s="1">
        <v>3.1249999999999997E-3</v>
      </c>
      <c r="D50" s="1">
        <v>3.1597222222222222E-3</v>
      </c>
      <c r="E50" s="1">
        <v>3.1944444444444442E-3</v>
      </c>
      <c r="F50" s="1">
        <v>3.2754629629629631E-3</v>
      </c>
      <c r="G50" s="1">
        <v>3.37962962962963E-3</v>
      </c>
      <c r="H50" s="1">
        <v>3.483796296296296E-3</v>
      </c>
      <c r="I50" s="1">
        <v>2.9166666666666668E-3</v>
      </c>
      <c r="J50" s="1">
        <v>3.0555555555555557E-3</v>
      </c>
      <c r="K50" s="1">
        <v>3.1365740740740742E-3</v>
      </c>
    </row>
    <row r="51" spans="1:11" x14ac:dyDescent="0.25">
      <c r="A51" s="1">
        <v>1.3252314814814814E-2</v>
      </c>
      <c r="B51" s="1">
        <v>3.0671296296296297E-3</v>
      </c>
      <c r="C51" s="1">
        <v>3.1365740740740742E-3</v>
      </c>
      <c r="D51" s="1">
        <v>3.1712962962962958E-3</v>
      </c>
      <c r="E51" s="1">
        <v>3.2060185185185191E-3</v>
      </c>
      <c r="F51" s="1">
        <v>3.2870370370370367E-3</v>
      </c>
      <c r="G51" s="1">
        <v>3.3912037037037036E-3</v>
      </c>
      <c r="H51" s="1">
        <v>3.4953703703703705E-3</v>
      </c>
      <c r="I51" s="1">
        <v>2.9282407407407412E-3</v>
      </c>
      <c r="J51" s="1">
        <v>3.0671296296296297E-3</v>
      </c>
      <c r="K51" s="1">
        <v>3.1481481481481482E-3</v>
      </c>
    </row>
    <row r="52" spans="1:11" x14ac:dyDescent="0.25">
      <c r="A52" s="1">
        <v>1.3310185185185187E-2</v>
      </c>
      <c r="B52" s="1">
        <v>3.0787037037037037E-3</v>
      </c>
      <c r="C52" s="1">
        <v>3.1481481481481482E-3</v>
      </c>
      <c r="D52" s="1">
        <v>3.1828703703703702E-3</v>
      </c>
      <c r="E52" s="1">
        <v>3.2175925925925926E-3</v>
      </c>
      <c r="F52" s="1">
        <v>3.2986111111111111E-3</v>
      </c>
      <c r="G52" s="1">
        <v>3.4027777777777784E-3</v>
      </c>
      <c r="H52" s="1">
        <v>3.5069444444444445E-3</v>
      </c>
      <c r="I52" s="1">
        <v>2.9398148148148148E-3</v>
      </c>
      <c r="J52" s="1">
        <v>3.0787037037037037E-3</v>
      </c>
      <c r="K52" s="1">
        <v>3.1597222222222222E-3</v>
      </c>
    </row>
    <row r="53" spans="1:11" x14ac:dyDescent="0.25">
      <c r="A53" s="1">
        <v>1.3368055555555557E-2</v>
      </c>
      <c r="B53" s="1">
        <v>3.0902777777777782E-3</v>
      </c>
      <c r="C53" s="1">
        <v>3.1597222222222222E-3</v>
      </c>
      <c r="D53" s="1">
        <v>3.1944444444444442E-3</v>
      </c>
      <c r="E53" s="1">
        <v>3.2291666666666666E-3</v>
      </c>
      <c r="F53" s="1">
        <v>3.3101851851851851E-3</v>
      </c>
      <c r="G53" s="1">
        <v>3.414351851851852E-3</v>
      </c>
      <c r="H53" s="1">
        <v>3.5185185185185185E-3</v>
      </c>
      <c r="I53" s="1">
        <v>2.9513888888888888E-3</v>
      </c>
      <c r="J53" s="1">
        <v>3.0902777777777782E-3</v>
      </c>
      <c r="K53" s="1">
        <v>3.1712962962962958E-3</v>
      </c>
    </row>
    <row r="54" spans="1:11" x14ac:dyDescent="0.25">
      <c r="A54" s="1">
        <v>1.3425925925925924E-2</v>
      </c>
      <c r="B54" s="1">
        <v>3.1018518518518522E-3</v>
      </c>
      <c r="C54" s="1">
        <v>3.1712962962962958E-3</v>
      </c>
      <c r="D54" s="1">
        <v>3.2060185185185191E-3</v>
      </c>
      <c r="E54" s="1">
        <v>3.2407407407407406E-3</v>
      </c>
      <c r="F54" s="1">
        <v>3.3217592592592591E-3</v>
      </c>
      <c r="G54" s="1">
        <v>3.425925925925926E-3</v>
      </c>
      <c r="H54" s="1">
        <v>3.530092592592592E-3</v>
      </c>
      <c r="I54" s="1">
        <v>2.9629629629629628E-3</v>
      </c>
      <c r="J54" s="1">
        <v>3.1018518518518522E-3</v>
      </c>
      <c r="K54" s="1">
        <v>3.1828703703703702E-3</v>
      </c>
    </row>
    <row r="55" spans="1:11" x14ac:dyDescent="0.25">
      <c r="A55" s="1">
        <v>1.3483796296296298E-2</v>
      </c>
      <c r="B55" s="1">
        <v>3.1134259259259257E-3</v>
      </c>
      <c r="C55" s="1">
        <v>3.1828703703703702E-3</v>
      </c>
      <c r="D55" s="1">
        <v>3.2175925925925926E-3</v>
      </c>
      <c r="E55" s="1">
        <v>3.2523148148148151E-3</v>
      </c>
      <c r="F55" s="1">
        <v>3.3333333333333335E-3</v>
      </c>
      <c r="G55" s="1">
        <v>3.4375E-3</v>
      </c>
      <c r="H55" s="1">
        <v>3.5416666666666665E-3</v>
      </c>
      <c r="I55" s="1">
        <v>2.9745370370370373E-3</v>
      </c>
      <c r="J55" s="1">
        <v>3.1134259259259257E-3</v>
      </c>
      <c r="K55" s="1">
        <v>3.1944444444444442E-3</v>
      </c>
    </row>
    <row r="56" spans="1:11" x14ac:dyDescent="0.25">
      <c r="A56" s="1">
        <v>1.3541666666666667E-2</v>
      </c>
      <c r="B56" s="1">
        <v>3.1249999999999997E-3</v>
      </c>
      <c r="C56" s="1">
        <v>3.1944444444444442E-3</v>
      </c>
      <c r="D56" s="1">
        <v>3.2291666666666666E-3</v>
      </c>
      <c r="E56" s="1">
        <v>3.2638888888888891E-3</v>
      </c>
      <c r="F56" s="1">
        <v>3.3449074074074071E-3</v>
      </c>
      <c r="G56" s="1">
        <v>3.4490740740740745E-3</v>
      </c>
      <c r="H56" s="1">
        <v>3.5532407407407405E-3</v>
      </c>
      <c r="I56" s="1">
        <v>2.9861111111111113E-3</v>
      </c>
      <c r="J56" s="1">
        <v>3.1249999999999997E-3</v>
      </c>
      <c r="K56" s="1">
        <v>3.2060185185185191E-3</v>
      </c>
    </row>
    <row r="57" spans="1:11" x14ac:dyDescent="0.25">
      <c r="A57" s="1">
        <v>1.3599537037037037E-2</v>
      </c>
      <c r="B57" s="1">
        <v>3.1365740740740742E-3</v>
      </c>
      <c r="C57" s="1">
        <v>3.2060185185185191E-3</v>
      </c>
      <c r="D57" s="1">
        <v>3.2407407407407406E-3</v>
      </c>
      <c r="E57" s="1">
        <v>3.2754629629629631E-3</v>
      </c>
      <c r="F57" s="1">
        <v>3.3564814814814811E-3</v>
      </c>
      <c r="G57" s="1">
        <v>3.4606481481481485E-3</v>
      </c>
      <c r="H57" s="1">
        <v>3.5648148148148154E-3</v>
      </c>
      <c r="I57" s="1">
        <v>2.9976851851851848E-3</v>
      </c>
      <c r="J57" s="1">
        <v>3.1365740740740742E-3</v>
      </c>
      <c r="K57" s="1">
        <v>3.2175925925925926E-3</v>
      </c>
    </row>
    <row r="58" spans="1:11" x14ac:dyDescent="0.25">
      <c r="A58" s="1">
        <v>1.3657407407407408E-2</v>
      </c>
      <c r="B58" s="1">
        <v>3.1481481481481482E-3</v>
      </c>
      <c r="C58" s="1">
        <v>3.2175925925925926E-3</v>
      </c>
      <c r="D58" s="1">
        <v>3.2523148148148151E-3</v>
      </c>
      <c r="E58" s="1">
        <v>3.2870370370370367E-3</v>
      </c>
      <c r="F58" s="1">
        <v>3.3680555555555551E-3</v>
      </c>
      <c r="G58" s="1">
        <v>3.472222222222222E-3</v>
      </c>
      <c r="H58" s="1">
        <v>3.5763888888888894E-3</v>
      </c>
      <c r="I58" s="1">
        <v>3.0092592592592588E-3</v>
      </c>
      <c r="J58" s="1">
        <v>3.1481481481481482E-3</v>
      </c>
      <c r="K58" s="1">
        <v>3.2291666666666666E-3</v>
      </c>
    </row>
    <row r="59" spans="1:11" x14ac:dyDescent="0.25">
      <c r="A59" s="1">
        <v>1.3715277777777778E-2</v>
      </c>
      <c r="B59" s="1">
        <v>3.1597222222222222E-3</v>
      </c>
      <c r="C59" s="1">
        <v>3.2291666666666666E-3</v>
      </c>
      <c r="D59" s="1">
        <v>3.2638888888888891E-3</v>
      </c>
      <c r="E59" s="1">
        <v>3.2986111111111111E-3</v>
      </c>
      <c r="F59" s="1">
        <v>3.37962962962963E-3</v>
      </c>
      <c r="G59" s="1">
        <v>3.483796296296296E-3</v>
      </c>
      <c r="H59" s="1">
        <v>3.5879629629629629E-3</v>
      </c>
      <c r="I59" s="1">
        <v>3.0208333333333333E-3</v>
      </c>
      <c r="J59" s="1">
        <v>3.1597222222222222E-3</v>
      </c>
      <c r="K59" s="1">
        <v>3.2407407407407406E-3</v>
      </c>
    </row>
    <row r="60" spans="1:11" x14ac:dyDescent="0.25">
      <c r="A60" s="1">
        <v>1.3773148148148147E-2</v>
      </c>
      <c r="B60" s="1">
        <v>3.1712962962962958E-3</v>
      </c>
      <c r="C60" s="1">
        <v>3.2407407407407406E-3</v>
      </c>
      <c r="D60" s="1">
        <v>3.2754629629629631E-3</v>
      </c>
      <c r="E60" s="1">
        <v>3.3101851851851851E-3</v>
      </c>
      <c r="F60" s="1">
        <v>3.3912037037037036E-3</v>
      </c>
      <c r="G60" s="1">
        <v>3.4953703703703705E-3</v>
      </c>
      <c r="H60" s="1">
        <v>3.5995370370370369E-3</v>
      </c>
      <c r="I60" s="1">
        <v>3.0324074074074073E-3</v>
      </c>
      <c r="J60" s="1">
        <v>3.1712962962962958E-3</v>
      </c>
      <c r="K60" s="1">
        <v>3.2523148148148151E-3</v>
      </c>
    </row>
    <row r="61" spans="1:11" x14ac:dyDescent="0.25">
      <c r="A61" s="1">
        <v>1.383101851851852E-2</v>
      </c>
      <c r="B61" s="1">
        <v>3.1828703703703702E-3</v>
      </c>
      <c r="C61" s="1">
        <v>3.2523148148148151E-3</v>
      </c>
      <c r="D61" s="1">
        <v>3.2870370370370367E-3</v>
      </c>
      <c r="E61" s="1">
        <v>3.3217592592592591E-3</v>
      </c>
      <c r="F61" s="1">
        <v>3.4027777777777784E-3</v>
      </c>
      <c r="G61" s="1">
        <v>3.5069444444444445E-3</v>
      </c>
      <c r="H61" s="1">
        <v>3.6111111111111114E-3</v>
      </c>
      <c r="I61" s="1">
        <v>3.0439814814814821E-3</v>
      </c>
      <c r="J61" s="1">
        <v>3.1828703703703702E-3</v>
      </c>
      <c r="K61" s="1">
        <v>3.2638888888888891E-3</v>
      </c>
    </row>
    <row r="62" spans="1:11" x14ac:dyDescent="0.25">
      <c r="A62" s="1">
        <v>1.3888888888888888E-2</v>
      </c>
      <c r="B62" s="1">
        <v>3.1944444444444442E-3</v>
      </c>
      <c r="C62" s="1">
        <v>3.2638888888888891E-3</v>
      </c>
      <c r="D62" s="1">
        <v>3.2986111111111111E-3</v>
      </c>
      <c r="E62" s="1">
        <v>3.3333333333333335E-3</v>
      </c>
      <c r="F62" s="1">
        <v>3.414351851851852E-3</v>
      </c>
      <c r="G62" s="1">
        <v>3.5185185185185185E-3</v>
      </c>
      <c r="H62" s="1">
        <v>3.6226851851851854E-3</v>
      </c>
      <c r="I62" s="1">
        <v>3.0555555555555557E-3</v>
      </c>
      <c r="J62" s="1">
        <v>3.1944444444444442E-3</v>
      </c>
      <c r="K62" s="1">
        <v>3.2754629629629631E-3</v>
      </c>
    </row>
    <row r="63" spans="1:11" x14ac:dyDescent="0.25">
      <c r="A63" s="1">
        <v>1.3946759259259258E-2</v>
      </c>
      <c r="B63" s="1">
        <v>3.2060185185185191E-3</v>
      </c>
      <c r="C63" s="1">
        <v>3.2754629629629631E-3</v>
      </c>
      <c r="D63" s="1">
        <v>3.3101851851851851E-3</v>
      </c>
      <c r="E63" s="1">
        <v>3.3449074074074071E-3</v>
      </c>
      <c r="F63" s="1">
        <v>3.425925925925926E-3</v>
      </c>
      <c r="G63" s="1">
        <v>3.530092592592592E-3</v>
      </c>
      <c r="H63" s="1">
        <v>3.6342592592592594E-3</v>
      </c>
      <c r="I63" s="1">
        <v>3.0671296296296297E-3</v>
      </c>
      <c r="J63" s="1">
        <v>3.2060185185185191E-3</v>
      </c>
      <c r="K63" s="1">
        <v>3.2870370370370367E-3</v>
      </c>
    </row>
    <row r="64" spans="1:11" x14ac:dyDescent="0.25">
      <c r="A64" s="1">
        <v>1.4004629629629631E-2</v>
      </c>
      <c r="B64" s="1">
        <v>3.2175925925925926E-3</v>
      </c>
      <c r="C64" s="1">
        <v>3.2870370370370367E-3</v>
      </c>
      <c r="D64" s="1">
        <v>3.3217592592592591E-3</v>
      </c>
      <c r="E64" s="1">
        <v>3.3564814814814811E-3</v>
      </c>
      <c r="F64" s="1">
        <v>3.4375E-3</v>
      </c>
      <c r="G64" s="1">
        <v>3.5416666666666665E-3</v>
      </c>
      <c r="H64" s="1">
        <v>3.645833333333333E-3</v>
      </c>
      <c r="I64" s="1">
        <v>3.0787037037037037E-3</v>
      </c>
      <c r="J64" s="1">
        <v>3.2175925925925926E-3</v>
      </c>
      <c r="K64" s="1">
        <v>3.2986111111111111E-3</v>
      </c>
    </row>
    <row r="65" spans="1:11" x14ac:dyDescent="0.25">
      <c r="A65" s="1">
        <v>1.40625E-2</v>
      </c>
      <c r="B65" s="1">
        <v>3.2407407407407406E-3</v>
      </c>
      <c r="C65" s="1">
        <v>3.3101851851851851E-3</v>
      </c>
      <c r="D65" s="1">
        <v>3.3449074074074071E-3</v>
      </c>
      <c r="E65" s="1">
        <v>3.37962962962963E-3</v>
      </c>
      <c r="F65" s="1">
        <v>3.4606481481481485E-3</v>
      </c>
      <c r="G65" s="1">
        <v>3.5648148148148154E-3</v>
      </c>
      <c r="H65" s="1">
        <v>3.6689814814814814E-3</v>
      </c>
      <c r="I65" s="1">
        <v>3.1018518518518522E-3</v>
      </c>
      <c r="J65" s="1">
        <v>3.2407407407407406E-3</v>
      </c>
      <c r="K65" s="1">
        <v>3.3217592592592591E-3</v>
      </c>
    </row>
    <row r="66" spans="1:11" x14ac:dyDescent="0.25">
      <c r="A66" s="1">
        <v>1.4120370370370368E-2</v>
      </c>
      <c r="B66" s="1">
        <v>3.2523148148148151E-3</v>
      </c>
      <c r="C66" s="1">
        <v>3.3217592592592591E-3</v>
      </c>
      <c r="D66" s="1">
        <v>3.3564814814814811E-3</v>
      </c>
      <c r="E66" s="1">
        <v>3.3912037037037036E-3</v>
      </c>
      <c r="F66" s="1">
        <v>3.472222222222222E-3</v>
      </c>
      <c r="G66" s="1">
        <v>3.5763888888888894E-3</v>
      </c>
      <c r="H66" s="1">
        <v>3.6805555555555554E-3</v>
      </c>
      <c r="I66" s="1">
        <v>3.1134259259259257E-3</v>
      </c>
      <c r="J66" s="1">
        <v>3.2523148148148151E-3</v>
      </c>
      <c r="K66" s="1">
        <v>3.3333333333333335E-3</v>
      </c>
    </row>
    <row r="67" spans="1:11" x14ac:dyDescent="0.25">
      <c r="A67" s="1">
        <v>1.4178240740740741E-2</v>
      </c>
      <c r="B67" s="1">
        <v>3.2638888888888891E-3</v>
      </c>
      <c r="C67" s="1">
        <v>3.3333333333333335E-3</v>
      </c>
      <c r="D67" s="1">
        <v>3.3680555555555551E-3</v>
      </c>
      <c r="E67" s="1">
        <v>3.4027777777777784E-3</v>
      </c>
      <c r="F67" s="1">
        <v>3.483796296296296E-3</v>
      </c>
      <c r="G67" s="1">
        <v>3.5879629629629629E-3</v>
      </c>
      <c r="H67" s="1">
        <v>3.6921296296296298E-3</v>
      </c>
      <c r="I67" s="1">
        <v>3.1249999999999997E-3</v>
      </c>
      <c r="J67" s="1">
        <v>3.2638888888888891E-3</v>
      </c>
      <c r="K67" s="1">
        <v>3.3449074074074071E-3</v>
      </c>
    </row>
    <row r="68" spans="1:11" x14ac:dyDescent="0.25">
      <c r="A68" s="1">
        <v>1.4236111111111111E-2</v>
      </c>
      <c r="B68" s="1">
        <v>3.2754629629629631E-3</v>
      </c>
      <c r="C68" s="1">
        <v>3.3449074074074071E-3</v>
      </c>
      <c r="D68" s="1">
        <v>3.37962962962963E-3</v>
      </c>
      <c r="E68" s="1">
        <v>3.414351851851852E-3</v>
      </c>
      <c r="F68" s="1">
        <v>3.4953703703703705E-3</v>
      </c>
      <c r="G68" s="1">
        <v>3.5995370370370369E-3</v>
      </c>
      <c r="H68" s="1">
        <v>3.7037037037037034E-3</v>
      </c>
      <c r="I68" s="1">
        <v>3.1365740740740742E-3</v>
      </c>
      <c r="J68" s="1">
        <v>3.2754629629629631E-3</v>
      </c>
      <c r="K68" s="1">
        <v>3.3564814814814811E-3</v>
      </c>
    </row>
    <row r="69" spans="1:11" x14ac:dyDescent="0.25">
      <c r="A69" s="1">
        <v>1.4293981481481482E-2</v>
      </c>
      <c r="B69" s="1">
        <v>3.2986111111111111E-3</v>
      </c>
      <c r="C69" s="1">
        <v>3.3680555555555551E-3</v>
      </c>
      <c r="D69" s="1">
        <v>3.4027777777777784E-3</v>
      </c>
      <c r="E69" s="1">
        <v>3.4375E-3</v>
      </c>
      <c r="F69" s="1">
        <v>3.5185185185185185E-3</v>
      </c>
      <c r="G69" s="1">
        <v>3.6226851851851854E-3</v>
      </c>
      <c r="H69" s="1">
        <v>3.7268518518518514E-3</v>
      </c>
      <c r="I69" s="1">
        <v>3.1597222222222222E-3</v>
      </c>
      <c r="J69" s="1">
        <v>3.2986111111111111E-3</v>
      </c>
      <c r="K69" s="1">
        <v>3.37962962962963E-3</v>
      </c>
    </row>
    <row r="70" spans="1:11" x14ac:dyDescent="0.25">
      <c r="A70" s="1">
        <v>1.4351851851851852E-2</v>
      </c>
      <c r="B70" s="1">
        <v>3.3101851851851851E-3</v>
      </c>
      <c r="C70" s="1">
        <v>3.37962962962963E-3</v>
      </c>
      <c r="D70" s="1">
        <v>3.414351851851852E-3</v>
      </c>
      <c r="E70" s="1">
        <v>3.4490740740740745E-3</v>
      </c>
      <c r="F70" s="1">
        <v>3.530092592592592E-3</v>
      </c>
      <c r="G70" s="1">
        <v>3.6342592592592594E-3</v>
      </c>
      <c r="H70" s="1">
        <v>3.7384259259259263E-3</v>
      </c>
      <c r="I70" s="1">
        <v>3.1712962962962958E-3</v>
      </c>
      <c r="J70" s="1">
        <v>3.3101851851851851E-3</v>
      </c>
      <c r="K70" s="1">
        <v>3.3912037037037036E-3</v>
      </c>
    </row>
    <row r="71" spans="1:11" x14ac:dyDescent="0.25">
      <c r="A71" s="1">
        <v>1.4409722222222221E-2</v>
      </c>
      <c r="B71" s="1">
        <v>3.3217592592592591E-3</v>
      </c>
      <c r="C71" s="1">
        <v>3.3912037037037036E-3</v>
      </c>
      <c r="D71" s="1">
        <v>3.425925925925926E-3</v>
      </c>
      <c r="E71" s="1">
        <v>3.4606481481481485E-3</v>
      </c>
      <c r="F71" s="1">
        <v>3.5416666666666665E-3</v>
      </c>
      <c r="G71" s="1">
        <v>3.645833333333333E-3</v>
      </c>
      <c r="H71" s="1">
        <v>3.7500000000000003E-3</v>
      </c>
      <c r="I71" s="1">
        <v>3.1828703703703702E-3</v>
      </c>
      <c r="J71" s="1">
        <v>3.3217592592592591E-3</v>
      </c>
      <c r="K71" s="1">
        <v>3.4027777777777784E-3</v>
      </c>
    </row>
    <row r="72" spans="1:11" x14ac:dyDescent="0.25">
      <c r="A72" s="1">
        <v>1.4467592592592593E-2</v>
      </c>
      <c r="B72" s="1">
        <v>3.3333333333333335E-3</v>
      </c>
      <c r="C72" s="1">
        <v>3.4027777777777784E-3</v>
      </c>
      <c r="D72" s="1">
        <v>3.4375E-3</v>
      </c>
      <c r="E72" s="1">
        <v>3.472222222222222E-3</v>
      </c>
      <c r="F72" s="1">
        <v>3.5532407407407405E-3</v>
      </c>
      <c r="G72" s="1">
        <v>3.6574074074074074E-3</v>
      </c>
      <c r="H72" s="1">
        <v>3.7615740740740739E-3</v>
      </c>
      <c r="I72" s="1">
        <v>3.1944444444444442E-3</v>
      </c>
      <c r="J72" s="1">
        <v>3.3333333333333335E-3</v>
      </c>
      <c r="K72" s="1">
        <v>3.414351851851852E-3</v>
      </c>
    </row>
    <row r="73" spans="1:11" x14ac:dyDescent="0.25">
      <c r="A73" s="1">
        <v>1.4525462962962964E-2</v>
      </c>
      <c r="B73" s="1">
        <v>3.3564814814814811E-3</v>
      </c>
      <c r="C73" s="1">
        <v>3.425925925925926E-3</v>
      </c>
      <c r="D73" s="1">
        <v>3.4606481481481485E-3</v>
      </c>
      <c r="E73" s="1">
        <v>3.4953703703703705E-3</v>
      </c>
      <c r="F73" s="1">
        <v>3.5763888888888894E-3</v>
      </c>
      <c r="G73" s="1">
        <v>3.6805555555555554E-3</v>
      </c>
      <c r="H73" s="1">
        <v>3.7847222222222223E-3</v>
      </c>
      <c r="I73" s="1">
        <v>3.2175925925925926E-3</v>
      </c>
      <c r="J73" s="1">
        <v>3.3564814814814811E-3</v>
      </c>
      <c r="K73" s="1">
        <v>3.4375E-3</v>
      </c>
    </row>
    <row r="74" spans="1:11" x14ac:dyDescent="0.25">
      <c r="A74" s="1">
        <v>1.4583333333333332E-2</v>
      </c>
      <c r="B74" s="1">
        <v>3.3564814814814811E-3</v>
      </c>
      <c r="C74" s="1">
        <v>3.425925925925926E-3</v>
      </c>
      <c r="D74" s="1">
        <v>3.4606481481481485E-3</v>
      </c>
      <c r="E74" s="1">
        <v>3.4953703703703705E-3</v>
      </c>
      <c r="F74" s="1">
        <v>3.5763888888888894E-3</v>
      </c>
      <c r="G74" s="1">
        <v>3.6805555555555554E-3</v>
      </c>
      <c r="H74" s="1">
        <v>3.7847222222222223E-3</v>
      </c>
      <c r="I74" s="1">
        <v>3.2175925925925926E-3</v>
      </c>
      <c r="J74" s="1">
        <v>3.3564814814814811E-3</v>
      </c>
      <c r="K74" s="1">
        <v>3.4375E-3</v>
      </c>
    </row>
    <row r="75" spans="1:11" x14ac:dyDescent="0.25">
      <c r="A75" s="1">
        <v>1.4641203703703703E-2</v>
      </c>
      <c r="B75" s="1">
        <v>3.37962962962963E-3</v>
      </c>
      <c r="C75" s="1">
        <v>3.4490740740740745E-3</v>
      </c>
      <c r="D75" s="1">
        <v>3.483796296296296E-3</v>
      </c>
      <c r="E75" s="1">
        <v>3.5185185185185185E-3</v>
      </c>
      <c r="F75" s="1">
        <v>3.5995370370370369E-3</v>
      </c>
      <c r="G75" s="1">
        <v>3.7037037037037034E-3</v>
      </c>
      <c r="H75" s="1">
        <v>3.8078703703703707E-3</v>
      </c>
      <c r="I75" s="1">
        <v>3.2407407407407406E-3</v>
      </c>
      <c r="J75" s="1">
        <v>3.37962962962963E-3</v>
      </c>
      <c r="K75" s="1">
        <v>3.4606481481481485E-3</v>
      </c>
    </row>
    <row r="76" spans="1:11" x14ac:dyDescent="0.25">
      <c r="A76" s="1">
        <v>1.4699074074074074E-2</v>
      </c>
      <c r="B76" s="1">
        <v>3.3912037037037036E-3</v>
      </c>
      <c r="C76" s="1">
        <v>3.4606481481481485E-3</v>
      </c>
      <c r="D76" s="1">
        <v>3.4953703703703705E-3</v>
      </c>
      <c r="E76" s="1">
        <v>3.530092592592592E-3</v>
      </c>
      <c r="F76" s="1">
        <v>3.6111111111111114E-3</v>
      </c>
      <c r="G76" s="1">
        <v>3.7152777777777774E-3</v>
      </c>
      <c r="H76" s="1">
        <v>3.8194444444444443E-3</v>
      </c>
      <c r="I76" s="1">
        <v>3.2523148148148151E-3</v>
      </c>
      <c r="J76" s="1">
        <v>3.3912037037037036E-3</v>
      </c>
      <c r="K76" s="1">
        <v>3.472222222222222E-3</v>
      </c>
    </row>
    <row r="77" spans="1:11" x14ac:dyDescent="0.25">
      <c r="A77" s="1">
        <v>1.4756944444444446E-2</v>
      </c>
      <c r="B77" s="1">
        <v>3.4027777777777784E-3</v>
      </c>
      <c r="C77" s="1">
        <v>3.472222222222222E-3</v>
      </c>
      <c r="D77" s="1">
        <v>3.5069444444444445E-3</v>
      </c>
      <c r="E77" s="1">
        <v>3.5416666666666665E-3</v>
      </c>
      <c r="F77" s="1">
        <v>3.6226851851851854E-3</v>
      </c>
      <c r="G77" s="1">
        <v>3.7268518518518514E-3</v>
      </c>
      <c r="H77" s="1">
        <v>3.8310185185185183E-3</v>
      </c>
      <c r="I77" s="1">
        <v>3.2638888888888891E-3</v>
      </c>
      <c r="J77" s="1">
        <v>3.4027777777777784E-3</v>
      </c>
      <c r="K77" s="1">
        <v>3.483796296296296E-3</v>
      </c>
    </row>
    <row r="78" spans="1:11" x14ac:dyDescent="0.25">
      <c r="A78" s="1">
        <v>1.4814814814814814E-2</v>
      </c>
      <c r="B78" s="1">
        <v>3.414351851851852E-3</v>
      </c>
      <c r="C78" s="1">
        <v>3.483796296296296E-3</v>
      </c>
      <c r="D78" s="1">
        <v>3.5185185185185185E-3</v>
      </c>
      <c r="E78" s="1">
        <v>3.5532407407407405E-3</v>
      </c>
      <c r="F78" s="1">
        <v>3.6342592592592594E-3</v>
      </c>
      <c r="G78" s="1">
        <v>3.7384259259259263E-3</v>
      </c>
      <c r="H78" s="1">
        <v>3.8425925925925923E-3</v>
      </c>
      <c r="I78" s="1">
        <v>3.2754629629629631E-3</v>
      </c>
      <c r="J78" s="1">
        <v>3.414351851851852E-3</v>
      </c>
      <c r="K78" s="1">
        <v>3.4953703703703705E-3</v>
      </c>
    </row>
    <row r="79" spans="1:11" x14ac:dyDescent="0.25">
      <c r="A79" s="1">
        <v>1.4872685185185185E-2</v>
      </c>
      <c r="B79" s="1">
        <v>3.4375E-3</v>
      </c>
      <c r="C79" s="1">
        <v>3.5069444444444445E-3</v>
      </c>
      <c r="D79" s="1">
        <v>3.5416666666666665E-3</v>
      </c>
      <c r="E79" s="1">
        <v>3.5763888888888894E-3</v>
      </c>
      <c r="F79" s="1">
        <v>3.6574074074074074E-3</v>
      </c>
      <c r="G79" s="1">
        <v>3.7615740740740739E-3</v>
      </c>
      <c r="H79" s="1">
        <v>3.8657407407407408E-3</v>
      </c>
      <c r="I79" s="1">
        <v>3.2986111111111111E-3</v>
      </c>
      <c r="J79" s="1">
        <v>3.4375E-3</v>
      </c>
      <c r="K79" s="1">
        <v>3.5185185185185185E-3</v>
      </c>
    </row>
    <row r="80" spans="1:11" x14ac:dyDescent="0.25">
      <c r="A80" s="1">
        <v>1.4930555555555556E-2</v>
      </c>
      <c r="B80" s="1">
        <v>3.4375E-3</v>
      </c>
      <c r="C80" s="1">
        <v>3.5069444444444445E-3</v>
      </c>
      <c r="D80" s="1">
        <v>3.5416666666666665E-3</v>
      </c>
      <c r="E80" s="1">
        <v>3.5763888888888894E-3</v>
      </c>
      <c r="F80" s="1">
        <v>3.6574074074074074E-3</v>
      </c>
      <c r="G80" s="1">
        <v>3.7615740740740739E-3</v>
      </c>
      <c r="H80" s="1">
        <v>3.8657407407407408E-3</v>
      </c>
      <c r="I80" s="1">
        <v>3.2986111111111111E-3</v>
      </c>
      <c r="J80" s="1">
        <v>3.4375E-3</v>
      </c>
      <c r="K80" s="1">
        <v>3.5185185185185185E-3</v>
      </c>
    </row>
    <row r="81" spans="1:11" x14ac:dyDescent="0.25">
      <c r="A81" s="1">
        <v>1.4988425925925926E-2</v>
      </c>
      <c r="B81" s="1">
        <v>3.4490740740740745E-3</v>
      </c>
      <c r="C81" s="1">
        <v>3.5185185185185185E-3</v>
      </c>
      <c r="D81" s="1">
        <v>3.5532407407407405E-3</v>
      </c>
      <c r="E81" s="1">
        <v>3.5879629629629629E-3</v>
      </c>
      <c r="F81" s="1">
        <v>3.6689814814814814E-3</v>
      </c>
      <c r="G81" s="1">
        <v>3.7731481481481483E-3</v>
      </c>
      <c r="H81" s="1">
        <v>3.8773148148148143E-3</v>
      </c>
      <c r="I81" s="1">
        <v>3.3101851851851851E-3</v>
      </c>
      <c r="J81" s="1">
        <v>3.4490740740740745E-3</v>
      </c>
      <c r="K81" s="1">
        <v>3.530092592592592E-3</v>
      </c>
    </row>
    <row r="82" spans="1:11" x14ac:dyDescent="0.25">
      <c r="A82" s="1">
        <v>1.5046296296296295E-2</v>
      </c>
      <c r="B82" s="1">
        <v>3.472222222222222E-3</v>
      </c>
      <c r="C82" s="1">
        <v>3.5416666666666665E-3</v>
      </c>
      <c r="D82" s="1">
        <v>3.5763888888888894E-3</v>
      </c>
      <c r="E82" s="1">
        <v>3.6111111111111114E-3</v>
      </c>
      <c r="F82" s="1">
        <v>3.6921296296296298E-3</v>
      </c>
      <c r="G82" s="1">
        <v>3.7962962962962963E-3</v>
      </c>
      <c r="H82" s="1">
        <v>3.9004629629629632E-3</v>
      </c>
      <c r="I82" s="1">
        <v>3.3333333333333335E-3</v>
      </c>
      <c r="J82" s="1">
        <v>3.472222222222222E-3</v>
      </c>
      <c r="K82" s="1">
        <v>3.5532407407407405E-3</v>
      </c>
    </row>
    <row r="83" spans="1:11" x14ac:dyDescent="0.25">
      <c r="A83" s="1">
        <v>1.5104166666666667E-2</v>
      </c>
      <c r="B83" s="1">
        <v>3.483796296296296E-3</v>
      </c>
      <c r="C83" s="1">
        <v>3.5532407407407405E-3</v>
      </c>
      <c r="D83" s="1">
        <v>3.5879629629629629E-3</v>
      </c>
      <c r="E83" s="1">
        <v>3.6226851851851854E-3</v>
      </c>
      <c r="F83" s="1">
        <v>3.7037037037037034E-3</v>
      </c>
      <c r="G83" s="1">
        <v>3.8078703703703707E-3</v>
      </c>
      <c r="H83" s="1">
        <v>3.9120370370370368E-3</v>
      </c>
      <c r="I83" s="1">
        <v>3.3449074074074071E-3</v>
      </c>
      <c r="J83" s="1">
        <v>3.483796296296296E-3</v>
      </c>
      <c r="K83" s="1">
        <v>3.5648148148148154E-3</v>
      </c>
    </row>
    <row r="84" spans="1:11" x14ac:dyDescent="0.25">
      <c r="A84" s="1">
        <v>1.5162037037037036E-2</v>
      </c>
      <c r="B84" s="1">
        <v>3.4953703703703705E-3</v>
      </c>
      <c r="C84" s="1">
        <v>3.5648148148148154E-3</v>
      </c>
      <c r="D84" s="1">
        <v>3.5995370370370369E-3</v>
      </c>
      <c r="E84" s="1">
        <v>3.6342592592592594E-3</v>
      </c>
      <c r="F84" s="1">
        <v>3.7152777777777774E-3</v>
      </c>
      <c r="G84" s="1">
        <v>3.8194444444444443E-3</v>
      </c>
      <c r="H84" s="1">
        <v>3.9236111111111112E-3</v>
      </c>
      <c r="I84" s="1">
        <v>3.3564814814814811E-3</v>
      </c>
      <c r="J84" s="1">
        <v>3.4953703703703705E-3</v>
      </c>
      <c r="K84" s="1">
        <v>3.5763888888888894E-3</v>
      </c>
    </row>
    <row r="85" spans="1:11" x14ac:dyDescent="0.25">
      <c r="A85" s="1">
        <v>1.5219907407407409E-2</v>
      </c>
      <c r="B85" s="1">
        <v>3.5069444444444445E-3</v>
      </c>
      <c r="C85" s="1">
        <v>3.5763888888888894E-3</v>
      </c>
      <c r="D85" s="1">
        <v>3.6111111111111114E-3</v>
      </c>
      <c r="E85" s="1">
        <v>3.645833333333333E-3</v>
      </c>
      <c r="F85" s="1">
        <v>3.7268518518518514E-3</v>
      </c>
      <c r="G85" s="1">
        <v>3.8310185185185183E-3</v>
      </c>
      <c r="H85" s="1">
        <v>3.9351851851851857E-3</v>
      </c>
      <c r="I85" s="1">
        <v>3.3680555555555551E-3</v>
      </c>
      <c r="J85" s="1">
        <v>3.5069444444444445E-3</v>
      </c>
      <c r="K85" s="1">
        <v>3.5879629629629629E-3</v>
      </c>
    </row>
    <row r="86" spans="1:11" x14ac:dyDescent="0.25">
      <c r="A86" s="1">
        <v>1.5277777777777777E-2</v>
      </c>
      <c r="B86" s="1">
        <v>3.530092592592592E-3</v>
      </c>
      <c r="C86" s="1">
        <v>3.5995370370370369E-3</v>
      </c>
      <c r="D86" s="1">
        <v>3.6342592592592594E-3</v>
      </c>
      <c r="E86" s="1">
        <v>3.6689814814814814E-3</v>
      </c>
      <c r="F86" s="1">
        <v>3.7500000000000003E-3</v>
      </c>
      <c r="G86" s="1">
        <v>3.8541666666666668E-3</v>
      </c>
      <c r="H86" s="1">
        <v>3.9583333333333337E-3</v>
      </c>
      <c r="I86" s="1">
        <v>3.3912037037037036E-3</v>
      </c>
      <c r="J86" s="1">
        <v>3.530092592592592E-3</v>
      </c>
      <c r="K86" s="1">
        <v>3.6111111111111114E-3</v>
      </c>
    </row>
    <row r="87" spans="1:11" x14ac:dyDescent="0.25">
      <c r="A87" s="1">
        <v>1.5335648148148147E-2</v>
      </c>
      <c r="B87" s="1">
        <v>3.5416666666666665E-3</v>
      </c>
      <c r="C87" s="1">
        <v>3.6111111111111114E-3</v>
      </c>
      <c r="D87" s="1">
        <v>3.645833333333333E-3</v>
      </c>
      <c r="E87" s="1">
        <v>3.6805555555555554E-3</v>
      </c>
      <c r="F87" s="1">
        <v>3.7615740740740739E-3</v>
      </c>
      <c r="G87" s="1">
        <v>3.8657407407407408E-3</v>
      </c>
      <c r="H87" s="1">
        <v>3.9699074074074072E-3</v>
      </c>
      <c r="I87" s="1">
        <v>3.4027777777777784E-3</v>
      </c>
      <c r="J87" s="1">
        <v>3.5416666666666665E-3</v>
      </c>
      <c r="K87" s="1">
        <v>3.6226851851851854E-3</v>
      </c>
    </row>
    <row r="88" spans="1:11" x14ac:dyDescent="0.25">
      <c r="A88" s="1">
        <v>1.539351851851852E-2</v>
      </c>
      <c r="B88" s="1">
        <v>3.5532407407407405E-3</v>
      </c>
      <c r="C88" s="1">
        <v>3.6226851851851854E-3</v>
      </c>
      <c r="D88" s="1">
        <v>3.6574074074074074E-3</v>
      </c>
      <c r="E88" s="1">
        <v>3.6921296296296298E-3</v>
      </c>
      <c r="F88" s="1">
        <v>3.7731481481481483E-3</v>
      </c>
      <c r="G88" s="1">
        <v>3.8773148148148143E-3</v>
      </c>
      <c r="H88" s="1">
        <v>3.9814814814814817E-3</v>
      </c>
      <c r="I88" s="1">
        <v>3.414351851851852E-3</v>
      </c>
      <c r="J88" s="1">
        <v>3.5532407407407405E-3</v>
      </c>
      <c r="K88" s="1">
        <v>3.6342592592592594E-3</v>
      </c>
    </row>
    <row r="89" spans="1:11" x14ac:dyDescent="0.25">
      <c r="A89" s="1">
        <v>1.545138888888889E-2</v>
      </c>
      <c r="B89" s="1">
        <v>3.5648148148148154E-3</v>
      </c>
      <c r="C89" s="1">
        <v>3.6342592592592594E-3</v>
      </c>
      <c r="D89" s="1">
        <v>3.6689814814814814E-3</v>
      </c>
      <c r="E89" s="1">
        <v>3.7037037037037034E-3</v>
      </c>
      <c r="F89" s="1">
        <v>3.7847222222222223E-3</v>
      </c>
      <c r="G89" s="1">
        <v>3.8888888888888883E-3</v>
      </c>
      <c r="H89" s="1">
        <v>3.9930555555555561E-3</v>
      </c>
      <c r="I89" s="1">
        <v>3.425925925925926E-3</v>
      </c>
      <c r="J89" s="1">
        <v>3.5648148148148154E-3</v>
      </c>
      <c r="K89" s="1">
        <v>3.645833333333333E-3</v>
      </c>
    </row>
    <row r="90" spans="1:11" x14ac:dyDescent="0.25">
      <c r="A90" s="1">
        <v>1.5509259259259257E-2</v>
      </c>
      <c r="B90" s="1">
        <v>3.5879629629629629E-3</v>
      </c>
      <c r="C90" s="1">
        <v>3.6574074074074074E-3</v>
      </c>
      <c r="D90" s="1">
        <v>3.6921296296296298E-3</v>
      </c>
      <c r="E90" s="1">
        <v>3.7268518518518514E-3</v>
      </c>
      <c r="F90" s="1">
        <v>3.8078703703703707E-3</v>
      </c>
      <c r="G90" s="1">
        <v>3.9120370370370368E-3</v>
      </c>
      <c r="H90" s="1">
        <v>4.0162037037037033E-3</v>
      </c>
      <c r="I90" s="1">
        <v>3.4490740740740745E-3</v>
      </c>
      <c r="J90" s="1">
        <v>3.5879629629629629E-3</v>
      </c>
      <c r="K90" s="1">
        <v>3.6689814814814814E-3</v>
      </c>
    </row>
    <row r="91" spans="1:11" x14ac:dyDescent="0.25">
      <c r="A91" s="1">
        <v>1.556712962962963E-2</v>
      </c>
      <c r="B91" s="1">
        <v>3.5995370370370369E-3</v>
      </c>
      <c r="C91" s="1">
        <v>3.6689814814814814E-3</v>
      </c>
      <c r="D91" s="1">
        <v>3.7037037037037034E-3</v>
      </c>
      <c r="E91" s="1">
        <v>3.7384259259259263E-3</v>
      </c>
      <c r="F91" s="1">
        <v>3.8194444444444443E-3</v>
      </c>
      <c r="G91" s="1">
        <v>3.9236111111111112E-3</v>
      </c>
      <c r="H91" s="1">
        <v>4.0277777777777777E-3</v>
      </c>
      <c r="I91" s="1">
        <v>3.4606481481481485E-3</v>
      </c>
      <c r="J91" s="1">
        <v>3.5995370370370369E-3</v>
      </c>
      <c r="K91" s="1">
        <v>3.6805555555555554E-3</v>
      </c>
    </row>
    <row r="92" spans="1:11" x14ac:dyDescent="0.25">
      <c r="A92" s="1">
        <v>1.5625E-2</v>
      </c>
      <c r="B92" s="1">
        <v>3.6111111111111114E-3</v>
      </c>
      <c r="C92" s="1">
        <v>3.6805555555555554E-3</v>
      </c>
      <c r="D92" s="1">
        <v>3.7152777777777774E-3</v>
      </c>
      <c r="E92" s="1">
        <v>3.7500000000000003E-3</v>
      </c>
      <c r="F92" s="1">
        <v>3.8310185185185183E-3</v>
      </c>
      <c r="G92" s="1">
        <v>3.9351851851851857E-3</v>
      </c>
      <c r="H92" s="1">
        <v>4.0393518518518521E-3</v>
      </c>
      <c r="I92" s="1">
        <v>3.472222222222222E-3</v>
      </c>
      <c r="J92" s="1">
        <v>3.6111111111111114E-3</v>
      </c>
      <c r="K92" s="1">
        <v>3.6921296296296298E-3</v>
      </c>
    </row>
    <row r="93" spans="1:11" x14ac:dyDescent="0.25">
      <c r="A93" s="1">
        <v>1.5682870370370371E-2</v>
      </c>
      <c r="B93" s="1">
        <v>3.6226851851851854E-3</v>
      </c>
      <c r="C93" s="1">
        <v>3.6921296296296298E-3</v>
      </c>
      <c r="D93" s="1">
        <v>3.7268518518518514E-3</v>
      </c>
      <c r="E93" s="1">
        <v>3.7615740740740739E-3</v>
      </c>
      <c r="F93" s="1">
        <v>3.8425925925925923E-3</v>
      </c>
      <c r="G93" s="1">
        <v>3.9467592592592592E-3</v>
      </c>
      <c r="H93" s="1">
        <v>4.0509259259259257E-3</v>
      </c>
      <c r="I93" s="1">
        <v>3.483796296296296E-3</v>
      </c>
      <c r="J93" s="1">
        <v>3.6226851851851854E-3</v>
      </c>
      <c r="K93" s="1">
        <v>3.7037037037037034E-3</v>
      </c>
    </row>
    <row r="94" spans="1:11" x14ac:dyDescent="0.25">
      <c r="A94" s="1">
        <v>1.5740740740740743E-2</v>
      </c>
      <c r="B94" s="1">
        <v>3.6342592592592594E-3</v>
      </c>
      <c r="C94" s="1">
        <v>3.7037037037037034E-3</v>
      </c>
      <c r="D94" s="1">
        <v>3.7384259259259263E-3</v>
      </c>
      <c r="E94" s="1">
        <v>3.7731481481481483E-3</v>
      </c>
      <c r="F94" s="1">
        <v>3.8541666666666668E-3</v>
      </c>
      <c r="G94" s="1">
        <v>3.9583333333333337E-3</v>
      </c>
      <c r="H94" s="1">
        <v>4.0624999999999993E-3</v>
      </c>
      <c r="I94" s="1">
        <v>3.4953703703703705E-3</v>
      </c>
      <c r="J94" s="1">
        <v>3.6342592592592594E-3</v>
      </c>
      <c r="K94" s="1">
        <v>3.7152777777777774E-3</v>
      </c>
    </row>
    <row r="95" spans="1:11" x14ac:dyDescent="0.25">
      <c r="A95" s="1">
        <v>1.579861111111111E-2</v>
      </c>
      <c r="B95" s="1">
        <v>3.645833333333333E-3</v>
      </c>
      <c r="C95" s="1">
        <v>3.7152777777777774E-3</v>
      </c>
      <c r="D95" s="1">
        <v>3.7500000000000003E-3</v>
      </c>
      <c r="E95" s="1">
        <v>3.7847222222222223E-3</v>
      </c>
      <c r="F95" s="1">
        <v>3.8657407407407408E-3</v>
      </c>
      <c r="G95" s="1">
        <v>3.9699074074074072E-3</v>
      </c>
      <c r="H95" s="1">
        <v>4.0740740740740746E-3</v>
      </c>
      <c r="I95" s="1">
        <v>3.5069444444444445E-3</v>
      </c>
      <c r="J95" s="1">
        <v>3.645833333333333E-3</v>
      </c>
      <c r="K95" s="1">
        <v>3.7268518518518514E-3</v>
      </c>
    </row>
    <row r="96" spans="1:11" x14ac:dyDescent="0.25">
      <c r="A96" s="1">
        <v>1.5856481481481482E-2</v>
      </c>
      <c r="B96" s="1">
        <v>3.6574074074074074E-3</v>
      </c>
      <c r="C96" s="1">
        <v>3.7268518518518514E-3</v>
      </c>
      <c r="D96" s="1">
        <v>3.7615740740740739E-3</v>
      </c>
      <c r="E96" s="1">
        <v>3.7962962962962963E-3</v>
      </c>
      <c r="F96" s="1">
        <v>3.8773148148148143E-3</v>
      </c>
      <c r="G96" s="1">
        <v>3.9814814814814817E-3</v>
      </c>
      <c r="H96" s="1">
        <v>4.0856481481481481E-3</v>
      </c>
      <c r="I96" s="1">
        <v>3.5185185185185185E-3</v>
      </c>
      <c r="J96" s="1">
        <v>3.6574074074074074E-3</v>
      </c>
      <c r="K96" s="1">
        <v>3.7384259259259263E-3</v>
      </c>
    </row>
    <row r="97" spans="1:11" x14ac:dyDescent="0.25">
      <c r="A97" s="1">
        <v>1.5914351851851853E-2</v>
      </c>
      <c r="B97" s="1">
        <v>3.6805555555555554E-3</v>
      </c>
      <c r="C97" s="1">
        <v>3.7500000000000003E-3</v>
      </c>
      <c r="D97" s="1">
        <v>3.7847222222222223E-3</v>
      </c>
      <c r="E97" s="1">
        <v>3.8194444444444443E-3</v>
      </c>
      <c r="F97" s="1">
        <v>3.9004629629629632E-3</v>
      </c>
      <c r="G97" s="1">
        <v>4.0046296296296297E-3</v>
      </c>
      <c r="H97" s="1">
        <v>4.108796296296297E-3</v>
      </c>
      <c r="I97" s="1">
        <v>3.5416666666666665E-3</v>
      </c>
      <c r="J97" s="1">
        <v>3.6805555555555554E-3</v>
      </c>
      <c r="K97" s="1">
        <v>3.7615740740740739E-3</v>
      </c>
    </row>
    <row r="98" spans="1:11" x14ac:dyDescent="0.25">
      <c r="A98" s="1">
        <v>1.5972222222222224E-2</v>
      </c>
      <c r="B98" s="1">
        <v>3.6921296296296298E-3</v>
      </c>
      <c r="C98" s="1">
        <v>3.7615740740740739E-3</v>
      </c>
      <c r="D98" s="1">
        <v>3.7962962962962963E-3</v>
      </c>
      <c r="E98" s="1">
        <v>3.8310185185185183E-3</v>
      </c>
      <c r="F98" s="1">
        <v>3.9120370370370368E-3</v>
      </c>
      <c r="G98" s="1">
        <v>4.0162037037037033E-3</v>
      </c>
      <c r="H98" s="1">
        <v>4.1203703703703706E-3</v>
      </c>
      <c r="I98" s="1">
        <v>3.5532407407407405E-3</v>
      </c>
      <c r="J98" s="1">
        <v>3.6921296296296298E-3</v>
      </c>
      <c r="K98" s="1">
        <v>3.7731481481481483E-3</v>
      </c>
    </row>
    <row r="99" spans="1:11" x14ac:dyDescent="0.25">
      <c r="A99" s="1">
        <v>1.6030092592592592E-2</v>
      </c>
      <c r="B99" s="1">
        <v>3.7037037037037034E-3</v>
      </c>
      <c r="C99" s="1">
        <v>3.7731481481481483E-3</v>
      </c>
      <c r="D99" s="1">
        <v>3.8078703703703707E-3</v>
      </c>
      <c r="E99" s="1">
        <v>3.8425925925925923E-3</v>
      </c>
      <c r="F99" s="1">
        <v>3.9236111111111112E-3</v>
      </c>
      <c r="G99" s="1">
        <v>4.0277777777777777E-3</v>
      </c>
      <c r="H99" s="1">
        <v>4.1319444444444442E-3</v>
      </c>
      <c r="I99" s="1">
        <v>3.5648148148148154E-3</v>
      </c>
      <c r="J99" s="1">
        <v>3.7037037037037034E-3</v>
      </c>
      <c r="K99" s="1">
        <v>3.7847222222222223E-3</v>
      </c>
    </row>
    <row r="100" spans="1:11" x14ac:dyDescent="0.25">
      <c r="A100" s="1">
        <v>1.6087962962962964E-2</v>
      </c>
      <c r="B100" s="1">
        <v>3.7152777777777774E-3</v>
      </c>
      <c r="C100" s="1">
        <v>3.7847222222222223E-3</v>
      </c>
      <c r="D100" s="1">
        <v>3.8194444444444443E-3</v>
      </c>
      <c r="E100" s="1">
        <v>3.8541666666666668E-3</v>
      </c>
      <c r="F100" s="1">
        <v>3.9351851851851857E-3</v>
      </c>
      <c r="G100" s="1">
        <v>4.0393518518518521E-3</v>
      </c>
      <c r="H100" s="1">
        <v>4.1435185185185186E-3</v>
      </c>
      <c r="I100" s="1">
        <v>3.5763888888888894E-3</v>
      </c>
      <c r="J100" s="1">
        <v>3.7152777777777774E-3</v>
      </c>
      <c r="K100" s="1">
        <v>3.7962962962962963E-3</v>
      </c>
    </row>
    <row r="101" spans="1:11" x14ac:dyDescent="0.25">
      <c r="A101" s="1">
        <v>1.6145833333333335E-2</v>
      </c>
      <c r="B101" s="1">
        <v>3.7268518518518514E-3</v>
      </c>
      <c r="C101" s="1">
        <v>3.7962962962962963E-3</v>
      </c>
      <c r="D101" s="1">
        <v>3.8310185185185183E-3</v>
      </c>
      <c r="E101" s="1">
        <v>3.8657407407407408E-3</v>
      </c>
      <c r="F101" s="1">
        <v>3.9467592592592592E-3</v>
      </c>
      <c r="G101" s="1">
        <v>4.0509259259259257E-3</v>
      </c>
      <c r="H101" s="1">
        <v>4.155092592592593E-3</v>
      </c>
      <c r="I101" s="1">
        <v>3.5879629629629629E-3</v>
      </c>
      <c r="J101" s="1">
        <v>3.7268518518518514E-3</v>
      </c>
      <c r="K101" s="1">
        <v>3.8078703703703707E-3</v>
      </c>
    </row>
    <row r="102" spans="1:11" x14ac:dyDescent="0.25">
      <c r="A102" s="1">
        <v>1.6203703703703703E-2</v>
      </c>
      <c r="B102" s="1">
        <v>3.7384259259259263E-3</v>
      </c>
      <c r="C102" s="1">
        <v>3.8078703703703707E-3</v>
      </c>
      <c r="D102" s="1">
        <v>3.8425925925925923E-3</v>
      </c>
      <c r="E102" s="1">
        <v>3.8773148148148143E-3</v>
      </c>
      <c r="F102" s="1">
        <v>3.9583333333333337E-3</v>
      </c>
      <c r="G102" s="1">
        <v>4.0624999999999993E-3</v>
      </c>
      <c r="H102" s="1">
        <v>4.1666666666666666E-3</v>
      </c>
      <c r="I102" s="1">
        <v>3.5995370370370369E-3</v>
      </c>
      <c r="J102" s="1">
        <v>3.7384259259259263E-3</v>
      </c>
      <c r="K102" s="1">
        <v>3.8194444444444443E-3</v>
      </c>
    </row>
    <row r="103" spans="1:11" x14ac:dyDescent="0.25">
      <c r="A103" s="1">
        <v>1.6261574074074074E-2</v>
      </c>
      <c r="B103" s="1">
        <v>3.7500000000000003E-3</v>
      </c>
      <c r="C103" s="1">
        <v>3.8194444444444443E-3</v>
      </c>
      <c r="D103" s="1">
        <v>3.8541666666666668E-3</v>
      </c>
      <c r="E103" s="1">
        <v>3.8888888888888883E-3</v>
      </c>
      <c r="F103" s="1">
        <v>3.9699074074074072E-3</v>
      </c>
      <c r="G103" s="1">
        <v>4.0740740740740746E-3</v>
      </c>
      <c r="H103" s="1">
        <v>4.1782407407407402E-3</v>
      </c>
      <c r="I103" s="1">
        <v>3.6111111111111114E-3</v>
      </c>
      <c r="J103" s="1">
        <v>3.7500000000000003E-3</v>
      </c>
      <c r="K103" s="1">
        <v>3.8310185185185183E-3</v>
      </c>
    </row>
    <row r="104" spans="1:11" x14ac:dyDescent="0.25">
      <c r="A104" s="1">
        <v>1.6319444444444445E-2</v>
      </c>
      <c r="B104" s="1">
        <v>3.7615740740740739E-3</v>
      </c>
      <c r="C104" s="1">
        <v>3.8310185185185183E-3</v>
      </c>
      <c r="D104" s="1">
        <v>3.8657407407407408E-3</v>
      </c>
      <c r="E104" s="1">
        <v>3.9004629629629632E-3</v>
      </c>
      <c r="F104" s="1">
        <v>3.9814814814814817E-3</v>
      </c>
      <c r="G104" s="1">
        <v>4.0856481481481481E-3</v>
      </c>
      <c r="H104" s="1">
        <v>4.1898148148148146E-3</v>
      </c>
      <c r="I104" s="1">
        <v>3.6226851851851854E-3</v>
      </c>
      <c r="J104" s="1">
        <v>3.7615740740740739E-3</v>
      </c>
      <c r="K104" s="1">
        <v>3.8425925925925923E-3</v>
      </c>
    </row>
    <row r="105" spans="1:11" x14ac:dyDescent="0.25">
      <c r="A105" s="1">
        <v>1.6377314814814813E-2</v>
      </c>
      <c r="B105" s="1">
        <v>3.7731481481481483E-3</v>
      </c>
      <c r="C105" s="1">
        <v>3.8425925925925923E-3</v>
      </c>
      <c r="D105" s="1">
        <v>3.8773148148148143E-3</v>
      </c>
      <c r="E105" s="1">
        <v>3.9120370370370368E-3</v>
      </c>
      <c r="F105" s="1">
        <v>3.9930555555555561E-3</v>
      </c>
      <c r="G105" s="1">
        <v>4.0972222222222226E-3</v>
      </c>
      <c r="H105" s="1">
        <v>4.2013888888888891E-3</v>
      </c>
      <c r="I105" s="1">
        <v>3.6342592592592594E-3</v>
      </c>
      <c r="J105" s="1">
        <v>3.7731481481481483E-3</v>
      </c>
      <c r="K105" s="1">
        <v>3.8541666666666668E-3</v>
      </c>
    </row>
    <row r="106" spans="1:11" x14ac:dyDescent="0.25">
      <c r="A106" s="1">
        <v>1.6435185185185188E-2</v>
      </c>
      <c r="B106" s="1">
        <v>3.7847222222222223E-3</v>
      </c>
      <c r="C106" s="1">
        <v>3.8541666666666668E-3</v>
      </c>
      <c r="D106" s="1">
        <v>3.8888888888888883E-3</v>
      </c>
      <c r="E106" s="1">
        <v>3.9236111111111112E-3</v>
      </c>
      <c r="F106" s="1">
        <v>4.0046296296296297E-3</v>
      </c>
      <c r="G106" s="1">
        <v>4.108796296296297E-3</v>
      </c>
      <c r="H106" s="1">
        <v>4.2129629629629626E-3</v>
      </c>
      <c r="I106" s="1">
        <v>3.645833333333333E-3</v>
      </c>
      <c r="J106" s="1">
        <v>3.7847222222222223E-3</v>
      </c>
      <c r="K106" s="1">
        <v>3.8657407407407408E-3</v>
      </c>
    </row>
    <row r="107" spans="1:11" x14ac:dyDescent="0.25">
      <c r="A107" s="1">
        <v>1.6493055555555556E-2</v>
      </c>
      <c r="B107" s="1">
        <v>3.7962962962962963E-3</v>
      </c>
      <c r="C107" s="1">
        <v>3.8657407407407408E-3</v>
      </c>
      <c r="D107" s="1">
        <v>3.9004629629629632E-3</v>
      </c>
      <c r="E107" s="1">
        <v>3.9351851851851857E-3</v>
      </c>
      <c r="F107" s="1">
        <v>4.0162037037037033E-3</v>
      </c>
      <c r="G107" s="1">
        <v>4.1203703703703706E-3</v>
      </c>
      <c r="H107" s="1">
        <v>4.2245370370370371E-3</v>
      </c>
      <c r="I107" s="1">
        <v>3.6574074074074074E-3</v>
      </c>
      <c r="J107" s="1">
        <v>3.7962962962962963E-3</v>
      </c>
      <c r="K107" s="1">
        <v>3.8773148148148143E-3</v>
      </c>
    </row>
    <row r="108" spans="1:11" x14ac:dyDescent="0.25">
      <c r="A108" s="1">
        <v>1.6550925925925924E-2</v>
      </c>
      <c r="B108" s="1">
        <v>3.8078703703703707E-3</v>
      </c>
      <c r="C108" s="1">
        <v>3.8773148148148143E-3</v>
      </c>
      <c r="D108" s="1">
        <v>3.9120370370370368E-3</v>
      </c>
      <c r="E108" s="1">
        <v>3.9467592592592592E-3</v>
      </c>
      <c r="F108" s="1">
        <v>4.0277777777777777E-3</v>
      </c>
      <c r="G108" s="1">
        <v>4.1319444444444442E-3</v>
      </c>
      <c r="H108" s="1">
        <v>4.2361111111111106E-3</v>
      </c>
      <c r="I108" s="1">
        <v>3.6689814814814814E-3</v>
      </c>
      <c r="J108" s="1">
        <v>3.8078703703703707E-3</v>
      </c>
      <c r="K108" s="1">
        <v>3.8888888888888883E-3</v>
      </c>
    </row>
    <row r="109" spans="1:11" x14ac:dyDescent="0.25">
      <c r="A109" s="1">
        <v>1.6608796296296299E-2</v>
      </c>
      <c r="B109" s="1">
        <v>3.8194444444444443E-3</v>
      </c>
      <c r="C109" s="1">
        <v>3.8888888888888883E-3</v>
      </c>
      <c r="D109" s="1">
        <v>3.9236111111111112E-3</v>
      </c>
      <c r="E109" s="1">
        <v>3.9583333333333337E-3</v>
      </c>
      <c r="F109" s="1">
        <v>4.0393518518518521E-3</v>
      </c>
      <c r="G109" s="1">
        <v>4.1435185185185186E-3</v>
      </c>
      <c r="H109" s="1">
        <v>4.2476851851851851E-3</v>
      </c>
      <c r="I109" s="1">
        <v>3.6805555555555554E-3</v>
      </c>
      <c r="J109" s="1">
        <v>3.8194444444444443E-3</v>
      </c>
      <c r="K109" s="1">
        <v>3.9004629629629632E-3</v>
      </c>
    </row>
    <row r="110" spans="1:11" x14ac:dyDescent="0.25">
      <c r="A110" s="1">
        <v>1.6666666666666666E-2</v>
      </c>
      <c r="B110" s="1">
        <v>3.8310185185185183E-3</v>
      </c>
      <c r="C110" s="1">
        <v>3.9004629629629632E-3</v>
      </c>
      <c r="D110" s="1">
        <v>3.9351851851851857E-3</v>
      </c>
      <c r="E110" s="1">
        <v>3.9699074074074072E-3</v>
      </c>
      <c r="F110" s="1">
        <v>4.0509259259259257E-3</v>
      </c>
      <c r="G110" s="1">
        <v>4.155092592592593E-3</v>
      </c>
      <c r="H110" s="1">
        <v>4.2592592592592595E-3</v>
      </c>
      <c r="I110" s="1">
        <v>3.6921296296296298E-3</v>
      </c>
      <c r="J110" s="1">
        <v>3.8310185185185183E-3</v>
      </c>
      <c r="K110" s="1">
        <v>3.9120370370370368E-3</v>
      </c>
    </row>
    <row r="111" spans="1:11" x14ac:dyDescent="0.25">
      <c r="A111" s="1">
        <v>1.6724537037037034E-2</v>
      </c>
      <c r="B111" s="1">
        <v>3.8541666666666668E-3</v>
      </c>
      <c r="C111" s="1">
        <v>3.9236111111111112E-3</v>
      </c>
      <c r="D111" s="1">
        <v>3.9583333333333337E-3</v>
      </c>
      <c r="E111" s="1">
        <v>3.9930555555555561E-3</v>
      </c>
      <c r="F111" s="1">
        <v>4.0740740740740746E-3</v>
      </c>
      <c r="G111" s="1">
        <v>4.1782407407407402E-3</v>
      </c>
      <c r="H111" s="1">
        <v>4.2824074074074075E-3</v>
      </c>
      <c r="I111" s="1">
        <v>3.7152777777777774E-3</v>
      </c>
      <c r="J111" s="1">
        <v>3.8541666666666668E-3</v>
      </c>
      <c r="K111" s="1">
        <v>3.9351851851851857E-3</v>
      </c>
    </row>
    <row r="112" spans="1:11" x14ac:dyDescent="0.25">
      <c r="A112" s="1">
        <v>1.6782407407407409E-2</v>
      </c>
      <c r="B112" s="1">
        <v>3.8657407407407408E-3</v>
      </c>
      <c r="C112" s="1">
        <v>3.9351851851851857E-3</v>
      </c>
      <c r="D112" s="1">
        <v>3.9699074074074072E-3</v>
      </c>
      <c r="E112" s="1">
        <v>4.0046296296296297E-3</v>
      </c>
      <c r="F112" s="1">
        <v>4.0856481481481481E-3</v>
      </c>
      <c r="G112" s="1">
        <v>4.1898148148148146E-3</v>
      </c>
      <c r="H112" s="1">
        <v>4.2939814814814811E-3</v>
      </c>
      <c r="I112" s="1">
        <v>3.7268518518518514E-3</v>
      </c>
      <c r="J112" s="1">
        <v>3.8657407407407408E-3</v>
      </c>
      <c r="K112" s="1">
        <v>3.9467592592592592E-3</v>
      </c>
    </row>
    <row r="113" spans="1:11" x14ac:dyDescent="0.25">
      <c r="A113" s="1">
        <v>1.6840277777777777E-2</v>
      </c>
      <c r="B113" s="1">
        <v>3.8773148148148143E-3</v>
      </c>
      <c r="C113" s="1">
        <v>3.9467592592592592E-3</v>
      </c>
      <c r="D113" s="1">
        <v>3.9814814814814817E-3</v>
      </c>
      <c r="E113" s="1">
        <v>4.0162037037037033E-3</v>
      </c>
      <c r="F113" s="1">
        <v>4.0972222222222226E-3</v>
      </c>
      <c r="G113" s="1">
        <v>4.2013888888888891E-3</v>
      </c>
      <c r="H113" s="1">
        <v>4.3055555555555555E-3</v>
      </c>
      <c r="I113" s="1">
        <v>3.7384259259259263E-3</v>
      </c>
      <c r="J113" s="1">
        <v>3.8773148148148143E-3</v>
      </c>
      <c r="K113" s="1">
        <v>3.9583333333333337E-3</v>
      </c>
    </row>
    <row r="114" spans="1:11" x14ac:dyDescent="0.25">
      <c r="A114" s="1">
        <v>1.6898148148148148E-2</v>
      </c>
      <c r="B114" s="1">
        <v>3.8888888888888883E-3</v>
      </c>
      <c r="C114" s="1">
        <v>3.9583333333333337E-3</v>
      </c>
      <c r="D114" s="1">
        <v>3.9930555555555561E-3</v>
      </c>
      <c r="E114" s="1">
        <v>4.0277777777777777E-3</v>
      </c>
      <c r="F114" s="1">
        <v>4.108796296296297E-3</v>
      </c>
      <c r="G114" s="1">
        <v>4.2129629629629626E-3</v>
      </c>
      <c r="H114" s="1">
        <v>4.31712962962963E-3</v>
      </c>
      <c r="I114" s="1">
        <v>3.7500000000000003E-3</v>
      </c>
      <c r="J114" s="1">
        <v>3.8888888888888883E-3</v>
      </c>
      <c r="K114" s="1">
        <v>3.9699074074074072E-3</v>
      </c>
    </row>
    <row r="115" spans="1:11" x14ac:dyDescent="0.25">
      <c r="A115" s="1">
        <v>1.695601851851852E-2</v>
      </c>
      <c r="B115" s="1">
        <v>3.9120370370370368E-3</v>
      </c>
      <c r="C115" s="1">
        <v>3.9814814814814817E-3</v>
      </c>
      <c r="D115" s="1">
        <v>4.0162037037037033E-3</v>
      </c>
      <c r="E115" s="1">
        <v>4.0509259259259257E-3</v>
      </c>
      <c r="F115" s="1">
        <v>4.1319444444444442E-3</v>
      </c>
      <c r="G115" s="1">
        <v>4.2361111111111106E-3</v>
      </c>
      <c r="H115" s="1">
        <v>4.340277777777778E-3</v>
      </c>
      <c r="I115" s="1">
        <v>3.7731481481481483E-3</v>
      </c>
      <c r="J115" s="1">
        <v>3.9120370370370368E-3</v>
      </c>
      <c r="K115" s="1">
        <v>3.9930555555555561E-3</v>
      </c>
    </row>
    <row r="116" spans="1:11" x14ac:dyDescent="0.25">
      <c r="A116" s="1">
        <v>1.7013888888888887E-2</v>
      </c>
      <c r="B116" s="1">
        <v>3.9236111111111112E-3</v>
      </c>
      <c r="C116" s="1">
        <v>3.9930555555555561E-3</v>
      </c>
      <c r="D116" s="1">
        <v>4.0277777777777777E-3</v>
      </c>
      <c r="E116" s="1">
        <v>4.0624999999999993E-3</v>
      </c>
      <c r="F116" s="1">
        <v>4.1435185185185186E-3</v>
      </c>
      <c r="G116" s="1">
        <v>4.2476851851851851E-3</v>
      </c>
      <c r="H116" s="1">
        <v>4.3518518518518515E-3</v>
      </c>
      <c r="I116" s="1">
        <v>3.7847222222222223E-3</v>
      </c>
      <c r="J116" s="1">
        <v>3.9236111111111112E-3</v>
      </c>
      <c r="K116" s="1">
        <v>4.0046296296296297E-3</v>
      </c>
    </row>
    <row r="117" spans="1:11" x14ac:dyDescent="0.25">
      <c r="A117" s="1">
        <v>1.7071759259259259E-2</v>
      </c>
      <c r="B117" s="1">
        <v>3.9351851851851857E-3</v>
      </c>
      <c r="C117" s="1">
        <v>4.0046296296296297E-3</v>
      </c>
      <c r="D117" s="1">
        <v>4.0393518518518521E-3</v>
      </c>
      <c r="E117" s="1">
        <v>4.0740740740740746E-3</v>
      </c>
      <c r="F117" s="1">
        <v>4.155092592592593E-3</v>
      </c>
      <c r="G117" s="1">
        <v>4.2592592592592595E-3</v>
      </c>
      <c r="H117" s="1">
        <v>4.363425925925926E-3</v>
      </c>
      <c r="I117" s="1">
        <v>3.7962962962962963E-3</v>
      </c>
      <c r="J117" s="1">
        <v>3.9351851851851857E-3</v>
      </c>
      <c r="K117" s="1">
        <v>4.0162037037037033E-3</v>
      </c>
    </row>
    <row r="118" spans="1:11" x14ac:dyDescent="0.25">
      <c r="A118" s="1">
        <v>1.712962962962963E-2</v>
      </c>
      <c r="B118" s="1">
        <v>3.9467592592592592E-3</v>
      </c>
      <c r="C118" s="1">
        <v>4.0162037037037033E-3</v>
      </c>
      <c r="D118" s="1">
        <v>4.0509259259259257E-3</v>
      </c>
      <c r="E118" s="1">
        <v>4.0856481481481481E-3</v>
      </c>
      <c r="F118" s="1">
        <v>4.1666666666666666E-3</v>
      </c>
      <c r="G118" s="1">
        <v>4.2708333333333339E-3</v>
      </c>
      <c r="H118" s="1">
        <v>4.3749999999999995E-3</v>
      </c>
      <c r="I118" s="1">
        <v>3.8078703703703707E-3</v>
      </c>
      <c r="J118" s="1">
        <v>3.9467592592592592E-3</v>
      </c>
      <c r="K118" s="1">
        <v>4.0277777777777777E-3</v>
      </c>
    </row>
    <row r="119" spans="1:11" x14ac:dyDescent="0.25">
      <c r="A119" s="1">
        <v>1.7187499999999998E-2</v>
      </c>
      <c r="B119" s="1">
        <v>3.9699074074074072E-3</v>
      </c>
      <c r="C119" s="1">
        <v>4.0393518518518521E-3</v>
      </c>
      <c r="D119" s="1">
        <v>4.0740740740740746E-3</v>
      </c>
      <c r="E119" s="1">
        <v>4.108796296296297E-3</v>
      </c>
      <c r="F119" s="1">
        <v>4.1898148148148146E-3</v>
      </c>
      <c r="G119" s="1">
        <v>4.2939814814814811E-3</v>
      </c>
      <c r="H119" s="1">
        <v>4.3981481481481484E-3</v>
      </c>
      <c r="I119" s="1">
        <v>3.8310185185185183E-3</v>
      </c>
      <c r="J119" s="1">
        <v>3.9699074074074072E-3</v>
      </c>
      <c r="K119" s="1">
        <v>4.0509259259259257E-3</v>
      </c>
    </row>
    <row r="120" spans="1:11" x14ac:dyDescent="0.25">
      <c r="A120" s="1">
        <v>1.7245370370370369E-2</v>
      </c>
      <c r="B120" s="1">
        <v>3.9814814814814817E-3</v>
      </c>
      <c r="C120" s="1">
        <v>4.0509259259259257E-3</v>
      </c>
      <c r="D120" s="1">
        <v>4.0856481481481481E-3</v>
      </c>
      <c r="E120" s="1">
        <v>4.1203703703703706E-3</v>
      </c>
      <c r="F120" s="1">
        <v>4.2013888888888891E-3</v>
      </c>
      <c r="G120" s="1">
        <v>4.3055555555555555E-3</v>
      </c>
      <c r="H120" s="1">
        <v>4.409722222222222E-3</v>
      </c>
      <c r="I120" s="1">
        <v>3.8425925925925923E-3</v>
      </c>
      <c r="J120" s="1">
        <v>3.9814814814814817E-3</v>
      </c>
      <c r="K120" s="1">
        <v>4.0624999999999993E-3</v>
      </c>
    </row>
    <row r="121" spans="1:11" x14ac:dyDescent="0.25">
      <c r="A121" s="1">
        <v>1.7303240740740741E-2</v>
      </c>
      <c r="B121" s="1">
        <v>3.9930555555555561E-3</v>
      </c>
      <c r="C121" s="1">
        <v>4.0624999999999993E-3</v>
      </c>
      <c r="D121" s="1">
        <v>4.0972222222222226E-3</v>
      </c>
      <c r="E121" s="1">
        <v>4.1319444444444442E-3</v>
      </c>
      <c r="F121" s="1">
        <v>4.2129629629629626E-3</v>
      </c>
      <c r="G121" s="1">
        <v>4.31712962962963E-3</v>
      </c>
      <c r="H121" s="1">
        <v>4.4212962962962956E-3</v>
      </c>
      <c r="I121" s="1">
        <v>3.8541666666666668E-3</v>
      </c>
      <c r="J121" s="1">
        <v>3.9930555555555561E-3</v>
      </c>
      <c r="K121" s="1">
        <v>4.0740740740740746E-3</v>
      </c>
    </row>
    <row r="122" spans="1:11" x14ac:dyDescent="0.25">
      <c r="A122" s="1">
        <v>1.7361111111111112E-2</v>
      </c>
      <c r="B122" s="1">
        <v>4.0046296296296297E-3</v>
      </c>
      <c r="C122" s="1">
        <v>4.0740740740740746E-3</v>
      </c>
      <c r="D122" s="1">
        <v>4.108796296296297E-3</v>
      </c>
      <c r="E122" s="1">
        <v>4.1435185185185186E-3</v>
      </c>
      <c r="F122" s="1">
        <v>4.2245370370370371E-3</v>
      </c>
      <c r="G122" s="1">
        <v>4.3287037037037035E-3</v>
      </c>
      <c r="H122" s="1">
        <v>4.4328703703703709E-3</v>
      </c>
      <c r="I122" s="1">
        <v>3.8657407407407408E-3</v>
      </c>
      <c r="J122" s="1">
        <v>4.0046296296296297E-3</v>
      </c>
      <c r="K122" s="1">
        <v>4.0856481481481481E-3</v>
      </c>
    </row>
    <row r="123" spans="1:11" x14ac:dyDescent="0.25">
      <c r="A123" s="1">
        <v>1.741898148148148E-2</v>
      </c>
      <c r="B123" s="1">
        <v>4.0162037037037033E-3</v>
      </c>
      <c r="C123" s="1">
        <v>4.0856481481481481E-3</v>
      </c>
      <c r="D123" s="1">
        <v>4.1203703703703706E-3</v>
      </c>
      <c r="E123" s="1">
        <v>4.155092592592593E-3</v>
      </c>
      <c r="F123" s="1">
        <v>4.2361111111111106E-3</v>
      </c>
      <c r="G123" s="1">
        <v>4.340277777777778E-3</v>
      </c>
      <c r="H123" s="1">
        <v>4.4444444444444444E-3</v>
      </c>
      <c r="I123" s="1">
        <v>3.8773148148148143E-3</v>
      </c>
      <c r="J123" s="1">
        <v>4.0162037037037033E-3</v>
      </c>
      <c r="K123" s="1">
        <v>4.0972222222222226E-3</v>
      </c>
    </row>
    <row r="124" spans="1:11" x14ac:dyDescent="0.25">
      <c r="A124" s="1">
        <v>1.7476851851851851E-2</v>
      </c>
      <c r="B124" s="1">
        <v>4.0393518518518521E-3</v>
      </c>
      <c r="C124" s="1">
        <v>4.108796296296297E-3</v>
      </c>
      <c r="D124" s="1">
        <v>4.1435185185185186E-3</v>
      </c>
      <c r="E124" s="1">
        <v>4.1782407407407402E-3</v>
      </c>
      <c r="F124" s="1">
        <v>4.2592592592592595E-3</v>
      </c>
      <c r="G124" s="1">
        <v>4.363425925925926E-3</v>
      </c>
      <c r="H124" s="1">
        <v>4.4675925925925933E-3</v>
      </c>
      <c r="I124" s="1">
        <v>3.9004629629629632E-3</v>
      </c>
      <c r="J124" s="1">
        <v>4.0393518518518521E-3</v>
      </c>
      <c r="K124" s="1">
        <v>4.1203703703703706E-3</v>
      </c>
    </row>
    <row r="125" spans="1:11" x14ac:dyDescent="0.25">
      <c r="A125" s="1">
        <v>1.7534722222222222E-2</v>
      </c>
      <c r="B125" s="1">
        <v>4.0509259259259257E-3</v>
      </c>
      <c r="C125" s="1">
        <v>4.1203703703703706E-3</v>
      </c>
      <c r="D125" s="1">
        <v>4.155092592592593E-3</v>
      </c>
      <c r="E125" s="1">
        <v>4.1898148148148146E-3</v>
      </c>
      <c r="F125" s="1">
        <v>4.2708333333333339E-3</v>
      </c>
      <c r="G125" s="1">
        <v>4.3749999999999995E-3</v>
      </c>
      <c r="H125" s="1">
        <v>4.4791666666666669E-3</v>
      </c>
      <c r="I125" s="1">
        <v>3.9120370370370368E-3</v>
      </c>
      <c r="J125" s="1">
        <v>4.0509259259259257E-3</v>
      </c>
      <c r="K125" s="1">
        <v>4.1319444444444442E-3</v>
      </c>
    </row>
    <row r="126" spans="1:11" x14ac:dyDescent="0.25">
      <c r="A126" s="1">
        <v>1.7592592592592594E-2</v>
      </c>
      <c r="B126" s="1">
        <v>4.0624999999999993E-3</v>
      </c>
      <c r="C126" s="1">
        <v>4.1319444444444442E-3</v>
      </c>
      <c r="D126" s="1">
        <v>4.1666666666666666E-3</v>
      </c>
      <c r="E126" s="1">
        <v>4.2013888888888891E-3</v>
      </c>
      <c r="F126" s="1">
        <v>4.2824074074074075E-3</v>
      </c>
      <c r="G126" s="1">
        <v>4.386574074074074E-3</v>
      </c>
      <c r="H126" s="1">
        <v>4.4907407407407405E-3</v>
      </c>
      <c r="I126" s="1">
        <v>3.9236111111111112E-3</v>
      </c>
      <c r="J126" s="1">
        <v>4.0624999999999993E-3</v>
      </c>
      <c r="K126" s="1">
        <v>4.1435185185185186E-3</v>
      </c>
    </row>
    <row r="127" spans="1:11" x14ac:dyDescent="0.25">
      <c r="A127" s="1">
        <v>1.7650462962962962E-2</v>
      </c>
      <c r="B127" s="1">
        <v>4.0740740740740746E-3</v>
      </c>
      <c r="C127" s="1">
        <v>4.1435185185185186E-3</v>
      </c>
      <c r="D127" s="1">
        <v>4.1782407407407402E-3</v>
      </c>
      <c r="E127" s="1">
        <v>4.2129629629629626E-3</v>
      </c>
      <c r="F127" s="1">
        <v>4.2939814814814811E-3</v>
      </c>
      <c r="G127" s="1">
        <v>4.3981481481481484E-3</v>
      </c>
      <c r="H127" s="1">
        <v>4.5023148148148149E-3</v>
      </c>
      <c r="I127" s="1">
        <v>3.9351851851851857E-3</v>
      </c>
      <c r="J127" s="1">
        <v>4.0740740740740746E-3</v>
      </c>
      <c r="K127" s="1">
        <v>4.155092592592593E-3</v>
      </c>
    </row>
    <row r="128" spans="1:11" x14ac:dyDescent="0.25">
      <c r="A128" s="1">
        <v>1.7708333333333333E-2</v>
      </c>
      <c r="B128" s="1">
        <v>4.0972222222222226E-3</v>
      </c>
      <c r="C128" s="1">
        <v>4.1666666666666666E-3</v>
      </c>
      <c r="D128" s="1">
        <v>4.2013888888888891E-3</v>
      </c>
      <c r="E128" s="1">
        <v>4.2361111111111106E-3</v>
      </c>
      <c r="F128" s="1">
        <v>4.31712962962963E-3</v>
      </c>
      <c r="G128" s="1">
        <v>4.4212962962962956E-3</v>
      </c>
      <c r="H128" s="1">
        <v>4.5254629629629629E-3</v>
      </c>
      <c r="I128" s="1">
        <v>3.9583333333333337E-3</v>
      </c>
      <c r="J128" s="1">
        <v>4.0972222222222226E-3</v>
      </c>
      <c r="K128" s="1">
        <v>4.1782407407407402E-3</v>
      </c>
    </row>
    <row r="129" spans="1:11" x14ac:dyDescent="0.25">
      <c r="A129" s="1">
        <v>1.7766203703703704E-2</v>
      </c>
      <c r="B129" s="1">
        <v>4.108796296296297E-3</v>
      </c>
      <c r="C129" s="1">
        <v>4.1782407407407402E-3</v>
      </c>
      <c r="D129" s="1">
        <v>4.2129629629629626E-3</v>
      </c>
      <c r="E129" s="1">
        <v>4.2476851851851851E-3</v>
      </c>
      <c r="F129" s="1">
        <v>4.3287037037037035E-3</v>
      </c>
      <c r="G129" s="1">
        <v>4.4328703703703709E-3</v>
      </c>
      <c r="H129" s="1">
        <v>4.5370370370370365E-3</v>
      </c>
      <c r="I129" s="1">
        <v>3.9699074074074072E-3</v>
      </c>
      <c r="J129" s="1">
        <v>4.108796296296297E-3</v>
      </c>
      <c r="K129" s="1">
        <v>4.1898148148148146E-3</v>
      </c>
    </row>
    <row r="130" spans="1:11" x14ac:dyDescent="0.25">
      <c r="A130" s="1">
        <v>1.7824074074074076E-2</v>
      </c>
      <c r="B130" s="1">
        <v>4.1203703703703706E-3</v>
      </c>
      <c r="C130" s="1">
        <v>4.1898148148148146E-3</v>
      </c>
      <c r="D130" s="1">
        <v>4.2245370370370371E-3</v>
      </c>
      <c r="E130" s="1">
        <v>4.2592592592592595E-3</v>
      </c>
      <c r="F130" s="1">
        <v>4.340277777777778E-3</v>
      </c>
      <c r="G130" s="1">
        <v>4.4444444444444444E-3</v>
      </c>
      <c r="H130" s="1">
        <v>4.5486111111111109E-3</v>
      </c>
      <c r="I130" s="1">
        <v>3.9814814814814817E-3</v>
      </c>
      <c r="J130" s="1">
        <v>4.1203703703703706E-3</v>
      </c>
      <c r="K130" s="1">
        <v>4.2013888888888891E-3</v>
      </c>
    </row>
    <row r="131" spans="1:11" x14ac:dyDescent="0.25">
      <c r="A131" s="1">
        <v>1.7881944444444443E-2</v>
      </c>
      <c r="B131" s="1">
        <v>4.1319444444444442E-3</v>
      </c>
      <c r="C131" s="1">
        <v>4.2013888888888891E-3</v>
      </c>
      <c r="D131" s="1">
        <v>4.2361111111111106E-3</v>
      </c>
      <c r="E131" s="1">
        <v>4.2708333333333339E-3</v>
      </c>
      <c r="F131" s="1">
        <v>4.3518518518518515E-3</v>
      </c>
      <c r="G131" s="1">
        <v>4.4560185185185189E-3</v>
      </c>
      <c r="H131" s="1">
        <v>4.5601851851851853E-3</v>
      </c>
      <c r="I131" s="1">
        <v>3.9930555555555561E-3</v>
      </c>
      <c r="J131" s="1">
        <v>4.1319444444444442E-3</v>
      </c>
      <c r="K131" s="1">
        <v>4.2129629629629626E-3</v>
      </c>
    </row>
    <row r="132" spans="1:11" x14ac:dyDescent="0.25">
      <c r="A132" s="1">
        <v>1.7939814814814815E-2</v>
      </c>
      <c r="B132" s="1">
        <v>4.1435185185185186E-3</v>
      </c>
      <c r="C132" s="1">
        <v>4.2129629629629626E-3</v>
      </c>
      <c r="D132" s="1">
        <v>4.2476851851851851E-3</v>
      </c>
      <c r="E132" s="1">
        <v>4.2824074074074075E-3</v>
      </c>
      <c r="F132" s="1">
        <v>4.363425925925926E-3</v>
      </c>
      <c r="G132" s="1">
        <v>4.4675925925925933E-3</v>
      </c>
      <c r="H132" s="1">
        <v>4.5717592592592589E-3</v>
      </c>
      <c r="I132" s="1">
        <v>4.0046296296296297E-3</v>
      </c>
      <c r="J132" s="1">
        <v>4.1435185185185186E-3</v>
      </c>
      <c r="K132" s="1">
        <v>4.2245370370370371E-3</v>
      </c>
    </row>
    <row r="133" spans="1:11" x14ac:dyDescent="0.25">
      <c r="A133" s="1">
        <v>1.7997685185185186E-2</v>
      </c>
      <c r="B133" s="1">
        <v>4.155092592592593E-3</v>
      </c>
      <c r="C133" s="1">
        <v>4.2245370370370371E-3</v>
      </c>
      <c r="D133" s="1">
        <v>4.2592592592592595E-3</v>
      </c>
      <c r="E133" s="1">
        <v>4.2939814814814811E-3</v>
      </c>
      <c r="F133" s="1">
        <v>4.3749999999999995E-3</v>
      </c>
      <c r="G133" s="1">
        <v>4.4791666666666669E-3</v>
      </c>
      <c r="H133" s="1">
        <v>4.5833333333333334E-3</v>
      </c>
      <c r="I133" s="1">
        <v>4.0162037037037033E-3</v>
      </c>
      <c r="J133" s="1">
        <v>4.155092592592593E-3</v>
      </c>
      <c r="K133" s="1">
        <v>4.2361111111111106E-3</v>
      </c>
    </row>
    <row r="134" spans="1:11" x14ac:dyDescent="0.25">
      <c r="A134" s="1">
        <v>1.8055555555555557E-2</v>
      </c>
      <c r="B134" s="1">
        <v>4.1666666666666666E-3</v>
      </c>
      <c r="C134" s="1">
        <v>4.2361111111111106E-3</v>
      </c>
      <c r="D134" s="1">
        <v>4.2708333333333339E-3</v>
      </c>
      <c r="E134" s="1">
        <v>4.3055555555555555E-3</v>
      </c>
      <c r="F134" s="1">
        <v>4.386574074074074E-3</v>
      </c>
      <c r="G134" s="1">
        <v>4.4907407407407405E-3</v>
      </c>
      <c r="H134" s="1">
        <v>4.5949074074074078E-3</v>
      </c>
      <c r="I134" s="1">
        <v>4.0277777777777777E-3</v>
      </c>
      <c r="J134" s="1">
        <v>4.1666666666666666E-3</v>
      </c>
      <c r="K134" s="1">
        <v>4.2476851851851851E-3</v>
      </c>
    </row>
    <row r="135" spans="1:11" x14ac:dyDescent="0.25">
      <c r="A135" s="1">
        <v>1.8113425925925925E-2</v>
      </c>
      <c r="B135" s="1">
        <v>4.1782407407407402E-3</v>
      </c>
      <c r="C135" s="1">
        <v>4.2476851851851851E-3</v>
      </c>
      <c r="D135" s="1">
        <v>4.2824074074074075E-3</v>
      </c>
      <c r="E135" s="1">
        <v>4.31712962962963E-3</v>
      </c>
      <c r="F135" s="1">
        <v>4.3981481481481484E-3</v>
      </c>
      <c r="G135" s="1">
        <v>4.5023148148148149E-3</v>
      </c>
      <c r="H135" s="1">
        <v>4.6064814814814814E-3</v>
      </c>
      <c r="I135" s="1">
        <v>4.0393518518518521E-3</v>
      </c>
      <c r="J135" s="1">
        <v>4.1782407407407402E-3</v>
      </c>
      <c r="K135" s="1">
        <v>4.2592592592592595E-3</v>
      </c>
    </row>
    <row r="136" spans="1:11" x14ac:dyDescent="0.25">
      <c r="A136" s="1">
        <v>1.8171296296296297E-2</v>
      </c>
      <c r="B136" s="1">
        <v>4.1898148148148146E-3</v>
      </c>
      <c r="C136" s="1">
        <v>4.2592592592592595E-3</v>
      </c>
      <c r="D136" s="1">
        <v>4.2939814814814811E-3</v>
      </c>
      <c r="E136" s="1">
        <v>4.3287037037037035E-3</v>
      </c>
      <c r="F136" s="1">
        <v>4.409722222222222E-3</v>
      </c>
      <c r="G136" s="1">
        <v>4.5138888888888893E-3</v>
      </c>
      <c r="H136" s="1">
        <v>4.6180555555555558E-3</v>
      </c>
      <c r="I136" s="1">
        <v>4.0509259259259257E-3</v>
      </c>
      <c r="J136" s="1">
        <v>4.1898148148148146E-3</v>
      </c>
      <c r="K136" s="1">
        <v>4.2708333333333339E-3</v>
      </c>
    </row>
    <row r="137" spans="1:11" x14ac:dyDescent="0.25">
      <c r="A137" s="1">
        <v>1.8229166666666668E-2</v>
      </c>
      <c r="B137" s="1">
        <v>4.2013888888888891E-3</v>
      </c>
      <c r="C137" s="1">
        <v>4.2708333333333339E-3</v>
      </c>
      <c r="D137" s="1">
        <v>4.3055555555555555E-3</v>
      </c>
      <c r="E137" s="1">
        <v>4.340277777777778E-3</v>
      </c>
      <c r="F137" s="1">
        <v>4.4212962962962956E-3</v>
      </c>
      <c r="G137" s="1">
        <v>4.5254629629629629E-3</v>
      </c>
      <c r="H137" s="1">
        <v>4.6296296296296302E-3</v>
      </c>
      <c r="I137" s="1">
        <v>4.0624999999999993E-3</v>
      </c>
      <c r="J137" s="1">
        <v>4.2013888888888891E-3</v>
      </c>
      <c r="K137" s="1">
        <v>4.2824074074074075E-3</v>
      </c>
    </row>
    <row r="138" spans="1:11" x14ac:dyDescent="0.25">
      <c r="A138" s="1">
        <v>1.8287037037037036E-2</v>
      </c>
      <c r="B138" s="1">
        <v>4.2129629629629626E-3</v>
      </c>
      <c r="C138" s="1">
        <v>4.2824074074074075E-3</v>
      </c>
      <c r="D138" s="1">
        <v>4.31712962962963E-3</v>
      </c>
      <c r="E138" s="1">
        <v>4.3518518518518515E-3</v>
      </c>
      <c r="F138" s="1">
        <v>4.4328703703703709E-3</v>
      </c>
      <c r="G138" s="1">
        <v>4.5370370370370365E-3</v>
      </c>
      <c r="H138" s="1">
        <v>4.6412037037037038E-3</v>
      </c>
      <c r="I138" s="1">
        <v>4.0740740740740746E-3</v>
      </c>
      <c r="J138" s="1">
        <v>4.2129629629629626E-3</v>
      </c>
      <c r="K138" s="1">
        <v>4.2939814814814811E-3</v>
      </c>
    </row>
    <row r="139" spans="1:11" x14ac:dyDescent="0.25">
      <c r="A139" s="1">
        <v>1.834490740740741E-2</v>
      </c>
      <c r="B139" s="1">
        <v>4.2361111111111106E-3</v>
      </c>
      <c r="C139" s="1">
        <v>4.3055555555555555E-3</v>
      </c>
      <c r="D139" s="1">
        <v>4.340277777777778E-3</v>
      </c>
      <c r="E139" s="1">
        <v>4.3749999999999995E-3</v>
      </c>
      <c r="F139" s="1">
        <v>4.4560185185185189E-3</v>
      </c>
      <c r="G139" s="1">
        <v>4.5601851851851853E-3</v>
      </c>
      <c r="H139" s="1">
        <v>4.6643518518518518E-3</v>
      </c>
      <c r="I139" s="1">
        <v>4.0972222222222226E-3</v>
      </c>
      <c r="J139" s="1">
        <v>4.2361111111111106E-3</v>
      </c>
      <c r="K139" s="1">
        <v>4.31712962962963E-3</v>
      </c>
    </row>
    <row r="140" spans="1:11" x14ac:dyDescent="0.25">
      <c r="A140" s="1">
        <v>1.8402777777777778E-2</v>
      </c>
      <c r="B140" s="1">
        <v>4.2476851851851851E-3</v>
      </c>
      <c r="C140" s="1">
        <v>4.31712962962963E-3</v>
      </c>
      <c r="D140" s="1">
        <v>4.3518518518518515E-3</v>
      </c>
      <c r="E140" s="1">
        <v>4.386574074074074E-3</v>
      </c>
      <c r="F140" s="1">
        <v>4.4675925925925933E-3</v>
      </c>
      <c r="G140" s="1">
        <v>4.5717592592592589E-3</v>
      </c>
      <c r="H140" s="1">
        <v>4.6759259259259263E-3</v>
      </c>
      <c r="I140" s="1">
        <v>4.108796296296297E-3</v>
      </c>
      <c r="J140" s="1">
        <v>4.2476851851851851E-3</v>
      </c>
      <c r="K140" s="1">
        <v>4.3287037037037035E-3</v>
      </c>
    </row>
    <row r="141" spans="1:11" x14ac:dyDescent="0.25">
      <c r="A141" s="1">
        <v>1.8460648148148146E-2</v>
      </c>
      <c r="B141" s="1">
        <v>4.2592592592592595E-3</v>
      </c>
      <c r="C141" s="1">
        <v>4.3287037037037035E-3</v>
      </c>
      <c r="D141" s="1">
        <v>4.363425925925926E-3</v>
      </c>
      <c r="E141" s="1">
        <v>4.3981481481481484E-3</v>
      </c>
      <c r="F141" s="1">
        <v>4.4791666666666669E-3</v>
      </c>
      <c r="G141" s="1">
        <v>4.5833333333333334E-3</v>
      </c>
      <c r="H141" s="1">
        <v>4.6874999999999998E-3</v>
      </c>
      <c r="I141" s="1">
        <v>4.1203703703703706E-3</v>
      </c>
      <c r="J141" s="1">
        <v>4.2592592592592595E-3</v>
      </c>
      <c r="K141" s="1">
        <v>4.340277777777778E-3</v>
      </c>
    </row>
    <row r="142" spans="1:11" x14ac:dyDescent="0.25">
      <c r="A142" s="1">
        <v>1.8518518518518521E-2</v>
      </c>
      <c r="B142" s="1">
        <v>4.2708333333333339E-3</v>
      </c>
      <c r="C142" s="1">
        <v>4.340277777777778E-3</v>
      </c>
      <c r="D142" s="1">
        <v>4.3749999999999995E-3</v>
      </c>
      <c r="E142" s="1">
        <v>4.409722222222222E-3</v>
      </c>
      <c r="F142" s="1">
        <v>4.4907407407407405E-3</v>
      </c>
      <c r="G142" s="1">
        <v>4.5949074074074078E-3</v>
      </c>
      <c r="H142" s="1">
        <v>4.6990740740740743E-3</v>
      </c>
      <c r="I142" s="1">
        <v>4.1319444444444442E-3</v>
      </c>
      <c r="J142" s="1">
        <v>4.2708333333333339E-3</v>
      </c>
      <c r="K142" s="1">
        <v>4.3518518518518515E-3</v>
      </c>
    </row>
    <row r="143" spans="1:11" x14ac:dyDescent="0.25">
      <c r="A143" s="1">
        <v>1.8576388888888889E-2</v>
      </c>
      <c r="B143" s="1">
        <v>4.2824074074074075E-3</v>
      </c>
      <c r="C143" s="1">
        <v>4.3518518518518515E-3</v>
      </c>
      <c r="D143" s="1">
        <v>4.386574074074074E-3</v>
      </c>
      <c r="E143" s="1">
        <v>4.4212962962962956E-3</v>
      </c>
      <c r="F143" s="1">
        <v>4.5023148148148149E-3</v>
      </c>
      <c r="G143" s="1">
        <v>4.6064814814814814E-3</v>
      </c>
      <c r="H143" s="1">
        <v>4.7106481481481478E-3</v>
      </c>
      <c r="I143" s="1">
        <v>4.1435185185185186E-3</v>
      </c>
      <c r="J143" s="1">
        <v>4.2824074074074075E-3</v>
      </c>
      <c r="K143" s="1">
        <v>4.363425925925926E-3</v>
      </c>
    </row>
    <row r="144" spans="1:11" x14ac:dyDescent="0.25">
      <c r="A144" s="1">
        <v>1.8634259259259257E-2</v>
      </c>
      <c r="B144" s="1">
        <v>4.2939814814814811E-3</v>
      </c>
      <c r="C144" s="1">
        <v>4.363425925925926E-3</v>
      </c>
      <c r="D144" s="1">
        <v>4.3981481481481484E-3</v>
      </c>
      <c r="E144" s="1">
        <v>4.4328703703703709E-3</v>
      </c>
      <c r="F144" s="1">
        <v>4.5138888888888893E-3</v>
      </c>
      <c r="G144" s="1">
        <v>4.6180555555555558E-3</v>
      </c>
      <c r="H144" s="1">
        <v>4.7222222222222223E-3</v>
      </c>
      <c r="I144" s="1">
        <v>4.155092592592593E-3</v>
      </c>
      <c r="J144" s="1">
        <v>4.2939814814814811E-3</v>
      </c>
      <c r="K144" s="1">
        <v>4.3749999999999995E-3</v>
      </c>
    </row>
    <row r="145" spans="1:11" x14ac:dyDescent="0.25">
      <c r="A145" s="1">
        <v>1.8692129629629631E-2</v>
      </c>
      <c r="B145" s="1">
        <v>4.3055555555555555E-3</v>
      </c>
      <c r="C145" s="1">
        <v>4.3749999999999995E-3</v>
      </c>
      <c r="D145" s="1">
        <v>4.409722222222222E-3</v>
      </c>
      <c r="E145" s="1">
        <v>4.4444444444444444E-3</v>
      </c>
      <c r="F145" s="1">
        <v>4.5254629629629629E-3</v>
      </c>
      <c r="G145" s="1">
        <v>4.6296296296296302E-3</v>
      </c>
      <c r="H145" s="1">
        <v>4.7337962962962958E-3</v>
      </c>
      <c r="I145" s="1">
        <v>4.1666666666666666E-3</v>
      </c>
      <c r="J145" s="1">
        <v>4.3055555555555555E-3</v>
      </c>
      <c r="K145" s="1">
        <v>4.386574074074074E-3</v>
      </c>
    </row>
    <row r="146" spans="1:11" x14ac:dyDescent="0.25">
      <c r="A146" s="1">
        <v>1.8749999999999999E-2</v>
      </c>
      <c r="B146" s="1">
        <v>4.3287037037037035E-3</v>
      </c>
      <c r="C146" s="1">
        <v>4.3981481481481484E-3</v>
      </c>
      <c r="D146" s="1">
        <v>4.4328703703703709E-3</v>
      </c>
      <c r="E146" s="1">
        <v>4.4675925925925933E-3</v>
      </c>
      <c r="F146" s="1">
        <v>4.5486111111111109E-3</v>
      </c>
      <c r="G146" s="1">
        <v>4.6527777777777774E-3</v>
      </c>
      <c r="H146" s="1">
        <v>4.7569444444444447E-3</v>
      </c>
      <c r="I146" s="1">
        <v>4.1898148148148146E-3</v>
      </c>
      <c r="J146" s="1">
        <v>4.3287037037037035E-3</v>
      </c>
      <c r="K146" s="1">
        <v>4.409722222222222E-3</v>
      </c>
    </row>
    <row r="147" spans="1:11" x14ac:dyDescent="0.25">
      <c r="A147" s="1">
        <v>1.8807870370370371E-2</v>
      </c>
      <c r="B147" s="1">
        <v>4.340277777777778E-3</v>
      </c>
      <c r="C147" s="1">
        <v>4.409722222222222E-3</v>
      </c>
      <c r="D147" s="1">
        <v>4.4444444444444444E-3</v>
      </c>
      <c r="E147" s="1">
        <v>4.4791666666666669E-3</v>
      </c>
      <c r="F147" s="1">
        <v>4.5601851851851853E-3</v>
      </c>
      <c r="G147" s="1">
        <v>4.6643518518518518E-3</v>
      </c>
      <c r="H147" s="1">
        <v>4.7685185185185183E-3</v>
      </c>
      <c r="I147" s="1">
        <v>4.2013888888888891E-3</v>
      </c>
      <c r="J147" s="1">
        <v>4.340277777777778E-3</v>
      </c>
      <c r="K147" s="1">
        <v>4.4212962962962956E-3</v>
      </c>
    </row>
    <row r="148" spans="1:11" x14ac:dyDescent="0.25">
      <c r="A148" s="1">
        <v>1.8865740740740742E-2</v>
      </c>
      <c r="B148" s="1">
        <v>4.3518518518518515E-3</v>
      </c>
      <c r="C148" s="1">
        <v>4.4212962962962956E-3</v>
      </c>
      <c r="D148" s="1">
        <v>4.4560185185185189E-3</v>
      </c>
      <c r="E148" s="1">
        <v>4.4907407407407405E-3</v>
      </c>
      <c r="F148" s="1">
        <v>4.5717592592592589E-3</v>
      </c>
      <c r="G148" s="1">
        <v>4.6759259259259263E-3</v>
      </c>
      <c r="H148" s="1">
        <v>4.7800925925925919E-3</v>
      </c>
      <c r="I148" s="1">
        <v>4.2129629629629626E-3</v>
      </c>
      <c r="J148" s="1">
        <v>4.3518518518518515E-3</v>
      </c>
      <c r="K148" s="1">
        <v>4.4328703703703709E-3</v>
      </c>
    </row>
    <row r="149" spans="1:11" x14ac:dyDescent="0.25">
      <c r="A149" s="1">
        <v>1.892361111111111E-2</v>
      </c>
      <c r="B149" s="1">
        <v>4.363425925925926E-3</v>
      </c>
      <c r="C149" s="1">
        <v>4.4328703703703709E-3</v>
      </c>
      <c r="D149" s="1">
        <v>4.4675925925925933E-3</v>
      </c>
      <c r="E149" s="1">
        <v>4.5023148148148149E-3</v>
      </c>
      <c r="F149" s="1">
        <v>4.5833333333333334E-3</v>
      </c>
      <c r="G149" s="1">
        <v>4.6874999999999998E-3</v>
      </c>
      <c r="H149" s="1">
        <v>4.7916666666666672E-3</v>
      </c>
      <c r="I149" s="1">
        <v>4.2245370370370371E-3</v>
      </c>
      <c r="J149" s="1">
        <v>4.363425925925926E-3</v>
      </c>
      <c r="K149" s="1">
        <v>4.4444444444444444E-3</v>
      </c>
    </row>
    <row r="150" spans="1:11" x14ac:dyDescent="0.25">
      <c r="A150" s="1">
        <v>1.8981481481481481E-2</v>
      </c>
      <c r="B150" s="1">
        <v>4.386574074074074E-3</v>
      </c>
      <c r="C150" s="1">
        <v>4.4560185185185189E-3</v>
      </c>
      <c r="D150" s="1">
        <v>4.4907407407407405E-3</v>
      </c>
      <c r="E150" s="1">
        <v>4.5254629629629629E-3</v>
      </c>
      <c r="F150" s="1">
        <v>4.6064814814814814E-3</v>
      </c>
      <c r="G150" s="1">
        <v>4.7106481481481478E-3</v>
      </c>
      <c r="H150" s="1">
        <v>4.8148148148148152E-3</v>
      </c>
      <c r="I150" s="1">
        <v>4.2476851851851851E-3</v>
      </c>
      <c r="J150" s="1">
        <v>4.386574074074074E-3</v>
      </c>
      <c r="K150" s="1">
        <v>4.4675925925925933E-3</v>
      </c>
    </row>
    <row r="151" spans="1:11" x14ac:dyDescent="0.25">
      <c r="A151" s="1">
        <v>1.9039351851851852E-2</v>
      </c>
      <c r="B151" s="1">
        <v>4.3981481481481484E-3</v>
      </c>
      <c r="C151" s="1">
        <v>4.4675925925925933E-3</v>
      </c>
      <c r="D151" s="1">
        <v>4.5023148148148149E-3</v>
      </c>
      <c r="E151" s="1">
        <v>4.5370370370370365E-3</v>
      </c>
      <c r="F151" s="1">
        <v>4.6180555555555558E-3</v>
      </c>
      <c r="G151" s="1">
        <v>4.7222222222222223E-3</v>
      </c>
      <c r="H151" s="1">
        <v>4.8263888888888887E-3</v>
      </c>
      <c r="I151" s="1">
        <v>4.2592592592592595E-3</v>
      </c>
      <c r="J151" s="1">
        <v>4.3981481481481484E-3</v>
      </c>
      <c r="K151" s="1">
        <v>4.4791666666666669E-3</v>
      </c>
    </row>
    <row r="152" spans="1:11" x14ac:dyDescent="0.25">
      <c r="A152" s="1">
        <v>1.909722222222222E-2</v>
      </c>
      <c r="B152" s="1">
        <v>4.409722222222222E-3</v>
      </c>
      <c r="C152" s="1">
        <v>4.4791666666666669E-3</v>
      </c>
      <c r="D152" s="1">
        <v>4.5138888888888893E-3</v>
      </c>
      <c r="E152" s="1">
        <v>4.5486111111111109E-3</v>
      </c>
      <c r="F152" s="1">
        <v>4.6296296296296302E-3</v>
      </c>
      <c r="G152" s="1">
        <v>4.7337962962962958E-3</v>
      </c>
      <c r="H152" s="1">
        <v>4.8379629629629632E-3</v>
      </c>
      <c r="I152" s="1">
        <v>4.2708333333333339E-3</v>
      </c>
      <c r="J152" s="1">
        <v>4.409722222222222E-3</v>
      </c>
      <c r="K152" s="1">
        <v>4.4907407407407405E-3</v>
      </c>
    </row>
    <row r="153" spans="1:11" x14ac:dyDescent="0.25">
      <c r="A153" s="1">
        <v>1.9155092592592592E-2</v>
      </c>
      <c r="B153" s="1">
        <v>4.4212962962962956E-3</v>
      </c>
      <c r="C153" s="1">
        <v>4.4907407407407405E-3</v>
      </c>
      <c r="D153" s="1">
        <v>4.5254629629629629E-3</v>
      </c>
      <c r="E153" s="1">
        <v>4.5601851851851853E-3</v>
      </c>
      <c r="F153" s="1">
        <v>4.6412037037037038E-3</v>
      </c>
      <c r="G153" s="1">
        <v>4.7453703703703703E-3</v>
      </c>
      <c r="H153" s="1">
        <v>4.8495370370370368E-3</v>
      </c>
      <c r="I153" s="1">
        <v>4.2824074074074075E-3</v>
      </c>
      <c r="J153" s="1">
        <v>4.4212962962962956E-3</v>
      </c>
      <c r="K153" s="1">
        <v>4.5023148148148149E-3</v>
      </c>
    </row>
    <row r="154" spans="1:11" x14ac:dyDescent="0.25">
      <c r="A154" s="1">
        <v>1.9212962962962963E-2</v>
      </c>
      <c r="B154" s="1">
        <v>4.4328703703703709E-3</v>
      </c>
      <c r="C154" s="1">
        <v>4.5023148148148149E-3</v>
      </c>
      <c r="D154" s="1">
        <v>4.5370370370370365E-3</v>
      </c>
      <c r="E154" s="1">
        <v>4.5717592592592589E-3</v>
      </c>
      <c r="F154" s="1">
        <v>4.6527777777777774E-3</v>
      </c>
      <c r="G154" s="1">
        <v>4.7569444444444447E-3</v>
      </c>
      <c r="H154" s="1">
        <v>4.8611111111111112E-3</v>
      </c>
      <c r="I154" s="1">
        <v>4.2939814814814811E-3</v>
      </c>
      <c r="J154" s="1">
        <v>4.4328703703703709E-3</v>
      </c>
      <c r="K154" s="1">
        <v>4.5138888888888893E-3</v>
      </c>
    </row>
    <row r="155" spans="1:11" x14ac:dyDescent="0.25">
      <c r="A155" s="1">
        <v>1.9270833333333334E-2</v>
      </c>
      <c r="B155" s="1">
        <v>4.4444444444444444E-3</v>
      </c>
      <c r="C155" s="1">
        <v>4.5138888888888893E-3</v>
      </c>
      <c r="D155" s="1">
        <v>4.5486111111111109E-3</v>
      </c>
      <c r="E155" s="1">
        <v>4.5833333333333334E-3</v>
      </c>
      <c r="F155" s="1">
        <v>4.6643518518518518E-3</v>
      </c>
      <c r="G155" s="1">
        <v>4.7685185185185183E-3</v>
      </c>
      <c r="H155" s="1">
        <v>4.8726851851851856E-3</v>
      </c>
      <c r="I155" s="1">
        <v>4.3055555555555555E-3</v>
      </c>
      <c r="J155" s="1">
        <v>4.4444444444444444E-3</v>
      </c>
      <c r="K155" s="1">
        <v>4.5254629629629629E-3</v>
      </c>
    </row>
    <row r="156" spans="1:11" x14ac:dyDescent="0.25">
      <c r="A156" s="1">
        <v>1.9328703703703702E-2</v>
      </c>
      <c r="B156" s="1">
        <v>4.4560185185185189E-3</v>
      </c>
      <c r="C156" s="1">
        <v>4.5254629629629629E-3</v>
      </c>
      <c r="D156" s="1">
        <v>4.5601851851851853E-3</v>
      </c>
      <c r="E156" s="1">
        <v>4.5949074074074078E-3</v>
      </c>
      <c r="F156" s="1">
        <v>4.6759259259259263E-3</v>
      </c>
      <c r="G156" s="1">
        <v>4.7800925925925919E-3</v>
      </c>
      <c r="H156" s="1">
        <v>4.8842592592592592E-3</v>
      </c>
      <c r="I156" s="1">
        <v>4.31712962962963E-3</v>
      </c>
      <c r="J156" s="1">
        <v>4.4560185185185189E-3</v>
      </c>
      <c r="K156" s="1">
        <v>4.5370370370370365E-3</v>
      </c>
    </row>
    <row r="157" spans="1:11" x14ac:dyDescent="0.25">
      <c r="A157" s="1">
        <v>1.9386574074074073E-2</v>
      </c>
      <c r="B157" s="1">
        <v>4.4791666666666669E-3</v>
      </c>
      <c r="C157" s="1">
        <v>4.5486111111111109E-3</v>
      </c>
      <c r="D157" s="1">
        <v>4.5833333333333334E-3</v>
      </c>
      <c r="E157" s="1">
        <v>4.6180555555555558E-3</v>
      </c>
      <c r="F157" s="1">
        <v>4.6990740740740743E-3</v>
      </c>
      <c r="G157" s="1">
        <v>4.8032407407407407E-3</v>
      </c>
      <c r="H157" s="1">
        <v>4.9074074074074072E-3</v>
      </c>
      <c r="I157" s="1">
        <v>4.340277777777778E-3</v>
      </c>
      <c r="J157" s="1">
        <v>4.4791666666666669E-3</v>
      </c>
      <c r="K157" s="1">
        <v>4.5601851851851853E-3</v>
      </c>
    </row>
    <row r="158" spans="1:11" x14ac:dyDescent="0.25">
      <c r="A158" s="1">
        <v>1.9444444444444445E-2</v>
      </c>
      <c r="B158" s="1">
        <v>4.4907407407407405E-3</v>
      </c>
      <c r="C158" s="1">
        <v>4.5601851851851853E-3</v>
      </c>
      <c r="D158" s="1">
        <v>4.5949074074074078E-3</v>
      </c>
      <c r="E158" s="1">
        <v>4.6296296296296302E-3</v>
      </c>
      <c r="F158" s="1">
        <v>4.7106481481481478E-3</v>
      </c>
      <c r="G158" s="1">
        <v>4.8148148148148152E-3</v>
      </c>
      <c r="H158" s="1">
        <v>4.9189814814814816E-3</v>
      </c>
      <c r="I158" s="1">
        <v>4.3518518518518515E-3</v>
      </c>
      <c r="J158" s="1">
        <v>4.4907407407407405E-3</v>
      </c>
      <c r="K158" s="1">
        <v>4.5717592592592589E-3</v>
      </c>
    </row>
    <row r="159" spans="1:11" x14ac:dyDescent="0.25">
      <c r="A159" s="1">
        <v>1.9502314814814816E-2</v>
      </c>
      <c r="B159" s="1">
        <v>4.5023148148148149E-3</v>
      </c>
      <c r="C159" s="1">
        <v>4.5717592592592589E-3</v>
      </c>
      <c r="D159" s="1">
        <v>4.6064814814814814E-3</v>
      </c>
      <c r="E159" s="1">
        <v>4.6412037037037038E-3</v>
      </c>
      <c r="F159" s="1">
        <v>4.7222222222222223E-3</v>
      </c>
      <c r="G159" s="1">
        <v>4.8263888888888887E-3</v>
      </c>
      <c r="H159" s="1">
        <v>4.9305555555555552E-3</v>
      </c>
      <c r="I159" s="1">
        <v>4.363425925925926E-3</v>
      </c>
      <c r="J159" s="1">
        <v>4.5023148148148149E-3</v>
      </c>
      <c r="K159" s="1">
        <v>4.5833333333333334E-3</v>
      </c>
    </row>
    <row r="160" spans="1:11" x14ac:dyDescent="0.25">
      <c r="A160" s="1">
        <v>1.9560185185185184E-2</v>
      </c>
      <c r="B160" s="1">
        <v>4.5138888888888893E-3</v>
      </c>
      <c r="C160" s="1">
        <v>4.5833333333333334E-3</v>
      </c>
      <c r="D160" s="1">
        <v>4.6180555555555558E-3</v>
      </c>
      <c r="E160" s="1">
        <v>4.6527777777777774E-3</v>
      </c>
      <c r="F160" s="1">
        <v>4.7337962962962958E-3</v>
      </c>
      <c r="G160" s="1">
        <v>4.8379629629629632E-3</v>
      </c>
      <c r="H160" s="1">
        <v>4.9421296296296288E-3</v>
      </c>
      <c r="I160" s="1">
        <v>4.3749999999999995E-3</v>
      </c>
      <c r="J160" s="1">
        <v>4.5138888888888893E-3</v>
      </c>
      <c r="K160" s="1">
        <v>4.5949074074074078E-3</v>
      </c>
    </row>
    <row r="161" spans="1:11" x14ac:dyDescent="0.25">
      <c r="A161" s="1">
        <v>1.9618055555555555E-2</v>
      </c>
      <c r="B161" s="1">
        <v>4.5254629629629629E-3</v>
      </c>
      <c r="C161" s="1">
        <v>4.5949074074074078E-3</v>
      </c>
      <c r="D161" s="1">
        <v>4.6296296296296302E-3</v>
      </c>
      <c r="E161" s="1">
        <v>4.6643518518518518E-3</v>
      </c>
      <c r="F161" s="1">
        <v>4.7453703703703703E-3</v>
      </c>
      <c r="G161" s="1">
        <v>4.8495370370370368E-3</v>
      </c>
      <c r="H161" s="1">
        <v>4.9537037037037041E-3</v>
      </c>
      <c r="I161" s="1">
        <v>4.386574074074074E-3</v>
      </c>
      <c r="J161" s="1">
        <v>4.5254629629629629E-3</v>
      </c>
      <c r="K161" s="1">
        <v>4.6064814814814814E-3</v>
      </c>
    </row>
    <row r="162" spans="1:11" x14ac:dyDescent="0.25">
      <c r="A162" s="1">
        <v>1.9675925925925927E-2</v>
      </c>
      <c r="B162" s="1">
        <v>4.5370370370370365E-3</v>
      </c>
      <c r="C162" s="1">
        <v>4.6064814814814814E-3</v>
      </c>
      <c r="D162" s="1">
        <v>4.6412037037037038E-3</v>
      </c>
      <c r="E162" s="1">
        <v>4.6759259259259263E-3</v>
      </c>
      <c r="F162" s="1">
        <v>4.7569444444444447E-3</v>
      </c>
      <c r="G162" s="1">
        <v>4.8611111111111112E-3</v>
      </c>
      <c r="H162" s="1">
        <v>4.9652777777777777E-3</v>
      </c>
      <c r="I162" s="1">
        <v>4.3981481481481484E-3</v>
      </c>
      <c r="J162" s="1">
        <v>4.5370370370370365E-3</v>
      </c>
      <c r="K162" s="1">
        <v>4.6180555555555558E-3</v>
      </c>
    </row>
    <row r="163" spans="1:11" x14ac:dyDescent="0.25">
      <c r="A163" s="1">
        <v>1.9733796296296298E-2</v>
      </c>
      <c r="B163" s="1">
        <v>4.5486111111111109E-3</v>
      </c>
      <c r="C163" s="1">
        <v>4.6180555555555558E-3</v>
      </c>
      <c r="D163" s="1">
        <v>4.6527777777777774E-3</v>
      </c>
      <c r="E163" s="1">
        <v>4.6874999999999998E-3</v>
      </c>
      <c r="F163" s="1">
        <v>4.7685185185185183E-3</v>
      </c>
      <c r="G163" s="1">
        <v>4.8726851851851856E-3</v>
      </c>
      <c r="H163" s="1">
        <v>4.9768518518518521E-3</v>
      </c>
      <c r="I163" s="1">
        <v>4.409722222222222E-3</v>
      </c>
      <c r="J163" s="1">
        <v>4.5486111111111109E-3</v>
      </c>
      <c r="K163" s="1">
        <v>4.6296296296296302E-3</v>
      </c>
    </row>
    <row r="164" spans="1:11" x14ac:dyDescent="0.25">
      <c r="A164" s="1">
        <v>1.9791666666666666E-2</v>
      </c>
      <c r="B164" s="1">
        <v>4.5717592592592589E-3</v>
      </c>
      <c r="C164" s="1">
        <v>4.6412037037037038E-3</v>
      </c>
      <c r="D164" s="1">
        <v>4.6759259259259263E-3</v>
      </c>
      <c r="E164" s="1">
        <v>4.7106481481481478E-3</v>
      </c>
      <c r="F164" s="1">
        <v>4.7916666666666672E-3</v>
      </c>
      <c r="G164" s="1">
        <v>4.8958333333333328E-3</v>
      </c>
      <c r="H164" s="1">
        <v>5.0000000000000001E-3</v>
      </c>
      <c r="I164" s="1">
        <v>4.4328703703703709E-3</v>
      </c>
      <c r="J164" s="1">
        <v>4.5717592592592589E-3</v>
      </c>
      <c r="K164" s="1">
        <v>4.6527777777777774E-3</v>
      </c>
    </row>
    <row r="165" spans="1:11" x14ac:dyDescent="0.25">
      <c r="A165" s="1">
        <v>1.9849537037037037E-2</v>
      </c>
      <c r="B165" s="1">
        <v>4.5717592592592589E-3</v>
      </c>
      <c r="C165" s="1">
        <v>4.6412037037037038E-3</v>
      </c>
      <c r="D165" s="1">
        <v>4.6759259259259263E-3</v>
      </c>
      <c r="E165" s="1">
        <v>4.7106481481481478E-3</v>
      </c>
      <c r="F165" s="1">
        <v>4.7916666666666672E-3</v>
      </c>
      <c r="G165" s="1">
        <v>4.8958333333333328E-3</v>
      </c>
      <c r="H165" s="1">
        <v>5.0000000000000001E-3</v>
      </c>
      <c r="I165" s="1">
        <v>4.4328703703703709E-3</v>
      </c>
      <c r="J165" s="1">
        <v>4.5717592592592589E-3</v>
      </c>
      <c r="K165" s="1">
        <v>4.6527777777777774E-3</v>
      </c>
    </row>
    <row r="166" spans="1:11" x14ac:dyDescent="0.25">
      <c r="A166" s="1">
        <v>1.9907407407407408E-2</v>
      </c>
      <c r="B166" s="1">
        <v>4.5949074074074078E-3</v>
      </c>
      <c r="C166" s="1">
        <v>4.6643518518518518E-3</v>
      </c>
      <c r="D166" s="1">
        <v>4.6990740740740743E-3</v>
      </c>
      <c r="E166" s="1">
        <v>4.7337962962962958E-3</v>
      </c>
      <c r="F166" s="1">
        <v>4.8148148148148152E-3</v>
      </c>
      <c r="G166" s="1">
        <v>4.9189814814814816E-3</v>
      </c>
      <c r="H166" s="1">
        <v>5.0231481481481481E-3</v>
      </c>
      <c r="I166" s="1">
        <v>4.4560185185185189E-3</v>
      </c>
      <c r="J166" s="1">
        <v>4.5949074074074078E-3</v>
      </c>
      <c r="K166" s="1">
        <v>4.6759259259259263E-3</v>
      </c>
    </row>
    <row r="167" spans="1:11" x14ac:dyDescent="0.25">
      <c r="A167" s="1">
        <v>1.996527777777778E-2</v>
      </c>
      <c r="B167" s="1">
        <v>4.6064814814814814E-3</v>
      </c>
      <c r="C167" s="1">
        <v>4.6759259259259263E-3</v>
      </c>
      <c r="D167" s="1">
        <v>4.7106481481481478E-3</v>
      </c>
      <c r="E167" s="1">
        <v>4.7453703703703703E-3</v>
      </c>
      <c r="F167" s="1">
        <v>4.8263888888888887E-3</v>
      </c>
      <c r="G167" s="1">
        <v>4.9305555555555552E-3</v>
      </c>
      <c r="H167" s="1">
        <v>5.0347222222222225E-3</v>
      </c>
      <c r="I167" s="1">
        <v>4.4675925925925933E-3</v>
      </c>
      <c r="J167" s="1">
        <v>4.6064814814814814E-3</v>
      </c>
      <c r="K167" s="1">
        <v>4.6874999999999998E-3</v>
      </c>
    </row>
    <row r="168" spans="1:11" x14ac:dyDescent="0.25">
      <c r="A168" s="1">
        <v>2.0023148148148148E-2</v>
      </c>
      <c r="B168" s="1">
        <v>4.6180555555555558E-3</v>
      </c>
      <c r="C168" s="1">
        <v>4.6874999999999998E-3</v>
      </c>
      <c r="D168" s="1">
        <v>4.7222222222222223E-3</v>
      </c>
      <c r="E168" s="1">
        <v>4.7569444444444447E-3</v>
      </c>
      <c r="F168" s="1">
        <v>4.8379629629629632E-3</v>
      </c>
      <c r="G168" s="1">
        <v>4.9421296296296288E-3</v>
      </c>
      <c r="H168" s="1">
        <v>5.0462962962962961E-3</v>
      </c>
      <c r="I168" s="1">
        <v>4.4791666666666669E-3</v>
      </c>
      <c r="J168" s="1">
        <v>4.6180555555555558E-3</v>
      </c>
      <c r="K168" s="1">
        <v>4.6990740740740743E-3</v>
      </c>
    </row>
    <row r="169" spans="1:11" x14ac:dyDescent="0.25">
      <c r="A169" s="1">
        <v>2.0081018518518519E-2</v>
      </c>
      <c r="B169" s="1">
        <v>4.6296296296296302E-3</v>
      </c>
      <c r="C169" s="1">
        <v>4.6990740740740743E-3</v>
      </c>
      <c r="D169" s="1">
        <v>4.7337962962962958E-3</v>
      </c>
      <c r="E169" s="1">
        <v>4.7685185185185183E-3</v>
      </c>
      <c r="F169" s="1">
        <v>4.8495370370370368E-3</v>
      </c>
      <c r="G169" s="1">
        <v>4.9537037037037041E-3</v>
      </c>
      <c r="H169" s="1">
        <v>5.0578703703703706E-3</v>
      </c>
      <c r="I169" s="1">
        <v>4.4907407407407405E-3</v>
      </c>
      <c r="J169" s="1">
        <v>4.6296296296296302E-3</v>
      </c>
      <c r="K169" s="1">
        <v>4.7106481481481478E-3</v>
      </c>
    </row>
    <row r="170" spans="1:11" x14ac:dyDescent="0.25">
      <c r="A170" s="1">
        <v>2.013888888888889E-2</v>
      </c>
      <c r="B170" s="1">
        <v>4.6527777777777774E-3</v>
      </c>
      <c r="C170" s="1">
        <v>4.7222222222222223E-3</v>
      </c>
      <c r="D170" s="1">
        <v>4.7569444444444447E-3</v>
      </c>
      <c r="E170" s="1">
        <v>4.7916666666666672E-3</v>
      </c>
      <c r="F170" s="1">
        <v>4.8726851851851856E-3</v>
      </c>
      <c r="G170" s="1">
        <v>4.9768518518518521E-3</v>
      </c>
      <c r="H170" s="1">
        <v>5.0810185185185186E-3</v>
      </c>
      <c r="I170" s="1">
        <v>4.5138888888888893E-3</v>
      </c>
      <c r="J170" s="1">
        <v>4.6527777777777774E-3</v>
      </c>
      <c r="K170" s="1">
        <v>4.7337962962962958E-3</v>
      </c>
    </row>
    <row r="171" spans="1:11" x14ac:dyDescent="0.25">
      <c r="A171" s="1">
        <v>2.0196759259259258E-2</v>
      </c>
      <c r="B171" s="1">
        <v>4.6643518518518518E-3</v>
      </c>
      <c r="C171" s="1">
        <v>4.7337962962962958E-3</v>
      </c>
      <c r="D171" s="1">
        <v>4.7685185185185183E-3</v>
      </c>
      <c r="E171" s="1">
        <v>4.8032407407407407E-3</v>
      </c>
      <c r="F171" s="1">
        <v>4.8842592592592592E-3</v>
      </c>
      <c r="G171" s="1">
        <v>4.9884259259259265E-3</v>
      </c>
      <c r="H171" s="1">
        <v>5.0925925925925921E-3</v>
      </c>
      <c r="I171" s="1">
        <v>4.5254629629629629E-3</v>
      </c>
      <c r="J171" s="1">
        <v>4.6643518518518518E-3</v>
      </c>
      <c r="K171" s="1">
        <v>4.7453703703703703E-3</v>
      </c>
    </row>
    <row r="172" spans="1:11" x14ac:dyDescent="0.25">
      <c r="A172" s="1">
        <v>2.0254629629629629E-2</v>
      </c>
      <c r="B172" s="1">
        <v>4.6759259259259263E-3</v>
      </c>
      <c r="C172" s="1">
        <v>4.7453703703703703E-3</v>
      </c>
      <c r="D172" s="1">
        <v>4.7800925925925919E-3</v>
      </c>
      <c r="E172" s="1">
        <v>4.8148148148148152E-3</v>
      </c>
      <c r="F172" s="1">
        <v>4.8958333333333328E-3</v>
      </c>
      <c r="G172" s="1">
        <v>5.0000000000000001E-3</v>
      </c>
      <c r="H172" s="1">
        <v>5.1041666666666666E-3</v>
      </c>
      <c r="I172" s="1">
        <v>4.5370370370370365E-3</v>
      </c>
      <c r="J172" s="1">
        <v>4.6759259259259263E-3</v>
      </c>
      <c r="K172" s="1">
        <v>4.7569444444444447E-3</v>
      </c>
    </row>
    <row r="173" spans="1:11" x14ac:dyDescent="0.25">
      <c r="A173" s="1">
        <v>2.0312500000000001E-2</v>
      </c>
      <c r="B173" s="1">
        <v>4.6874999999999998E-3</v>
      </c>
      <c r="C173" s="1">
        <v>4.7569444444444447E-3</v>
      </c>
      <c r="D173" s="1">
        <v>4.7916666666666672E-3</v>
      </c>
      <c r="E173" s="1">
        <v>4.8263888888888887E-3</v>
      </c>
      <c r="F173" s="1">
        <v>4.9074074074074072E-3</v>
      </c>
      <c r="G173" s="1">
        <v>5.0115740740740737E-3</v>
      </c>
      <c r="H173" s="1">
        <v>5.115740740740741E-3</v>
      </c>
      <c r="I173" s="1">
        <v>4.5486111111111109E-3</v>
      </c>
      <c r="J173" s="1">
        <v>4.6874999999999998E-3</v>
      </c>
      <c r="K173" s="1">
        <v>4.7685185185185183E-3</v>
      </c>
    </row>
    <row r="174" spans="1:11" x14ac:dyDescent="0.25">
      <c r="A174" s="1">
        <v>2.0370370370370369E-2</v>
      </c>
      <c r="B174" s="1">
        <v>4.7106481481481478E-3</v>
      </c>
      <c r="C174" s="1">
        <v>4.7800925925925919E-3</v>
      </c>
      <c r="D174" s="1">
        <v>4.8148148148148152E-3</v>
      </c>
      <c r="E174" s="1">
        <v>4.8495370370370368E-3</v>
      </c>
      <c r="F174" s="1">
        <v>4.9305555555555552E-3</v>
      </c>
      <c r="G174" s="1">
        <v>5.0347222222222225E-3</v>
      </c>
      <c r="H174" s="1">
        <v>5.138888888888889E-3</v>
      </c>
      <c r="I174" s="1">
        <v>4.5717592592592589E-3</v>
      </c>
      <c r="J174" s="1">
        <v>4.7106481481481478E-3</v>
      </c>
      <c r="K174" s="1">
        <v>4.7916666666666672E-3</v>
      </c>
    </row>
    <row r="175" spans="1:11" x14ac:dyDescent="0.25">
      <c r="A175" s="1">
        <v>2.0428240740740743E-2</v>
      </c>
      <c r="B175" s="1">
        <v>4.7222222222222223E-3</v>
      </c>
      <c r="C175" s="1">
        <v>4.7916666666666672E-3</v>
      </c>
      <c r="D175" s="1">
        <v>4.8263888888888887E-3</v>
      </c>
      <c r="E175" s="1">
        <v>4.8611111111111112E-3</v>
      </c>
      <c r="F175" s="1">
        <v>4.9421296296296288E-3</v>
      </c>
      <c r="G175" s="1">
        <v>5.0462962962962961E-3</v>
      </c>
      <c r="H175" s="1">
        <v>5.1504629629629635E-3</v>
      </c>
      <c r="I175" s="1">
        <v>4.5833333333333334E-3</v>
      </c>
      <c r="J175" s="1">
        <v>4.7222222222222223E-3</v>
      </c>
      <c r="K175" s="1">
        <v>4.8032407407407407E-3</v>
      </c>
    </row>
    <row r="176" spans="1:11" x14ac:dyDescent="0.25">
      <c r="A176" s="1">
        <v>2.0486111111111111E-2</v>
      </c>
      <c r="B176" s="1">
        <v>4.7453703703703703E-3</v>
      </c>
      <c r="C176" s="1">
        <v>4.8148148148148152E-3</v>
      </c>
      <c r="D176" s="1">
        <v>4.8495370370370368E-3</v>
      </c>
      <c r="E176" s="1">
        <v>4.8842592592592592E-3</v>
      </c>
      <c r="F176" s="1">
        <v>4.9652777777777777E-3</v>
      </c>
      <c r="G176" s="1">
        <v>5.0694444444444441E-3</v>
      </c>
      <c r="H176" s="1">
        <v>5.1736111111111115E-3</v>
      </c>
      <c r="I176" s="1">
        <v>4.6064814814814814E-3</v>
      </c>
      <c r="J176" s="1">
        <v>4.7453703703703703E-3</v>
      </c>
      <c r="K176" s="1">
        <v>4.8263888888888887E-3</v>
      </c>
    </row>
    <row r="177" spans="1:11" x14ac:dyDescent="0.25">
      <c r="A177" s="1">
        <v>2.0543981481481479E-2</v>
      </c>
      <c r="B177" s="1">
        <v>4.7569444444444447E-3</v>
      </c>
      <c r="C177" s="1">
        <v>4.8263888888888887E-3</v>
      </c>
      <c r="D177" s="1">
        <v>4.8611111111111112E-3</v>
      </c>
      <c r="E177" s="1">
        <v>4.8958333333333328E-3</v>
      </c>
      <c r="F177" s="1">
        <v>4.9768518518518521E-3</v>
      </c>
      <c r="G177" s="1">
        <v>5.0810185185185186E-3</v>
      </c>
      <c r="H177" s="1">
        <v>5.185185185185185E-3</v>
      </c>
      <c r="I177" s="1">
        <v>4.6180555555555558E-3</v>
      </c>
      <c r="J177" s="1">
        <v>4.7569444444444447E-3</v>
      </c>
      <c r="K177" s="1">
        <v>4.8379629629629632E-3</v>
      </c>
    </row>
    <row r="178" spans="1:11" x14ac:dyDescent="0.25">
      <c r="A178" s="1">
        <v>2.0601851851851854E-2</v>
      </c>
      <c r="B178" s="1">
        <v>4.7800925925925919E-3</v>
      </c>
      <c r="C178" s="1">
        <v>4.8495370370370368E-3</v>
      </c>
      <c r="D178" s="1">
        <v>4.8842592592592592E-3</v>
      </c>
      <c r="E178" s="1">
        <v>4.9189814814814816E-3</v>
      </c>
      <c r="F178" s="1">
        <v>5.0000000000000001E-3</v>
      </c>
      <c r="G178" s="1">
        <v>5.1041666666666666E-3</v>
      </c>
      <c r="H178" s="1">
        <v>5.208333333333333E-3</v>
      </c>
      <c r="I178" s="1">
        <v>4.6412037037037038E-3</v>
      </c>
      <c r="J178" s="1">
        <v>4.7800925925925919E-3</v>
      </c>
      <c r="K178" s="1">
        <v>4.8611111111111112E-3</v>
      </c>
    </row>
    <row r="179" spans="1:11" x14ac:dyDescent="0.25">
      <c r="A179" s="1">
        <v>2.0659722222222222E-2</v>
      </c>
      <c r="B179" s="1">
        <v>4.7916666666666672E-3</v>
      </c>
      <c r="C179" s="1">
        <v>4.8611111111111112E-3</v>
      </c>
      <c r="D179" s="1">
        <v>4.8958333333333328E-3</v>
      </c>
      <c r="E179" s="1">
        <v>4.9305555555555552E-3</v>
      </c>
      <c r="F179" s="1">
        <v>5.0115740740740737E-3</v>
      </c>
      <c r="G179" s="1">
        <v>5.115740740740741E-3</v>
      </c>
      <c r="H179" s="1">
        <v>5.2199074074074066E-3</v>
      </c>
      <c r="I179" s="1">
        <v>4.6527777777777774E-3</v>
      </c>
      <c r="J179" s="1">
        <v>4.7916666666666672E-3</v>
      </c>
      <c r="K179" s="1">
        <v>4.8726851851851856E-3</v>
      </c>
    </row>
    <row r="180" spans="1:11" x14ac:dyDescent="0.25">
      <c r="A180" s="1">
        <v>2.071759259259259E-2</v>
      </c>
      <c r="B180" s="1">
        <v>4.8032407407407407E-3</v>
      </c>
      <c r="C180" s="1">
        <v>4.8726851851851856E-3</v>
      </c>
      <c r="D180" s="1">
        <v>4.9074074074074072E-3</v>
      </c>
      <c r="E180" s="1">
        <v>4.9421296296296288E-3</v>
      </c>
      <c r="F180" s="1">
        <v>5.0231481481481481E-3</v>
      </c>
      <c r="G180" s="1">
        <v>5.1273148148148146E-3</v>
      </c>
      <c r="H180" s="1">
        <v>5.2314814814814819E-3</v>
      </c>
      <c r="I180" s="1">
        <v>4.6643518518518518E-3</v>
      </c>
      <c r="J180" s="1">
        <v>4.8032407407407407E-3</v>
      </c>
      <c r="K180" s="1">
        <v>4.8842592592592592E-3</v>
      </c>
    </row>
    <row r="181" spans="1:11" x14ac:dyDescent="0.25">
      <c r="A181" s="1">
        <v>2.0775462962962964E-2</v>
      </c>
      <c r="B181" s="1">
        <v>4.8263888888888887E-3</v>
      </c>
      <c r="C181" s="1">
        <v>4.8958333333333328E-3</v>
      </c>
      <c r="D181" s="1">
        <v>4.9305555555555552E-3</v>
      </c>
      <c r="E181" s="1">
        <v>4.9652777777777777E-3</v>
      </c>
      <c r="F181" s="1">
        <v>5.0462962962962961E-3</v>
      </c>
      <c r="G181" s="1">
        <v>5.1504629629629635E-3</v>
      </c>
      <c r="H181" s="1">
        <v>5.2546296296296299E-3</v>
      </c>
      <c r="I181" s="1">
        <v>4.6874999999999998E-3</v>
      </c>
      <c r="J181" s="1">
        <v>4.8263888888888887E-3</v>
      </c>
      <c r="K181" s="1">
        <v>4.9074074074074072E-3</v>
      </c>
    </row>
    <row r="182" spans="1:11" x14ac:dyDescent="0.25">
      <c r="A182" s="1">
        <v>2.0833333333333332E-2</v>
      </c>
      <c r="B182" s="1">
        <v>4.8379629629629632E-3</v>
      </c>
      <c r="C182" s="1">
        <v>4.9074074074074072E-3</v>
      </c>
      <c r="D182" s="1">
        <v>4.9421296296296288E-3</v>
      </c>
      <c r="E182" s="1">
        <v>4.9768518518518521E-3</v>
      </c>
      <c r="F182" s="1">
        <v>5.0578703703703706E-3</v>
      </c>
      <c r="G182" s="1">
        <v>5.162037037037037E-3</v>
      </c>
      <c r="H182" s="1">
        <v>5.2662037037037035E-3</v>
      </c>
      <c r="I182" s="1">
        <v>4.6990740740740743E-3</v>
      </c>
      <c r="J182" s="1">
        <v>4.8379629629629632E-3</v>
      </c>
      <c r="K182" s="1">
        <v>4.9189814814814816E-3</v>
      </c>
    </row>
    <row r="183" spans="1:11" x14ac:dyDescent="0.25">
      <c r="A183" s="1">
        <v>2.0891203703703703E-2</v>
      </c>
      <c r="B183" s="1">
        <v>4.8611111111111112E-3</v>
      </c>
      <c r="C183" s="1">
        <v>4.9305555555555552E-3</v>
      </c>
      <c r="D183" s="1">
        <v>4.9652777777777777E-3</v>
      </c>
      <c r="E183" s="1">
        <v>5.0000000000000001E-3</v>
      </c>
      <c r="F183" s="1">
        <v>5.0810185185185186E-3</v>
      </c>
      <c r="G183" s="1">
        <v>5.185185185185185E-3</v>
      </c>
      <c r="H183" s="1">
        <v>5.2893518518518515E-3</v>
      </c>
      <c r="I183" s="1">
        <v>4.7222222222222223E-3</v>
      </c>
      <c r="J183" s="1">
        <v>4.8611111111111112E-3</v>
      </c>
      <c r="K183" s="1">
        <v>4.9421296296296288E-3</v>
      </c>
    </row>
    <row r="184" spans="1:11" x14ac:dyDescent="0.25">
      <c r="A184" s="1">
        <v>2.0949074074074075E-2</v>
      </c>
      <c r="B184" s="1">
        <v>4.8726851851851856E-3</v>
      </c>
      <c r="C184" s="1">
        <v>4.9421296296296288E-3</v>
      </c>
      <c r="D184" s="1">
        <v>4.9768518518518521E-3</v>
      </c>
      <c r="E184" s="1">
        <v>5.0115740740740737E-3</v>
      </c>
      <c r="F184" s="1">
        <v>5.0925925925925921E-3</v>
      </c>
      <c r="G184" s="1">
        <v>5.1967592592592595E-3</v>
      </c>
      <c r="H184" s="1">
        <v>5.3009259259259251E-3</v>
      </c>
      <c r="I184" s="1">
        <v>4.7337962962962958E-3</v>
      </c>
      <c r="J184" s="1">
        <v>4.8726851851851856E-3</v>
      </c>
      <c r="K184" s="1">
        <v>4.9537037037037041E-3</v>
      </c>
    </row>
    <row r="185" spans="1:11" x14ac:dyDescent="0.25">
      <c r="A185" s="1">
        <v>2.1006944444444443E-2</v>
      </c>
      <c r="B185" s="1">
        <v>4.8842592592592592E-3</v>
      </c>
      <c r="C185" s="1">
        <v>4.9537037037037041E-3</v>
      </c>
      <c r="D185" s="1">
        <v>4.9884259259259265E-3</v>
      </c>
      <c r="E185" s="1">
        <v>5.0231481481481481E-3</v>
      </c>
      <c r="F185" s="1">
        <v>5.1041666666666666E-3</v>
      </c>
      <c r="G185" s="1">
        <v>5.208333333333333E-3</v>
      </c>
      <c r="H185" s="1">
        <v>5.3125000000000004E-3</v>
      </c>
      <c r="I185" s="1">
        <v>4.7453703703703703E-3</v>
      </c>
      <c r="J185" s="1">
        <v>4.8842592592592592E-3</v>
      </c>
      <c r="K185" s="1">
        <v>4.9652777777777777E-3</v>
      </c>
    </row>
    <row r="186" spans="1:11" x14ac:dyDescent="0.25">
      <c r="A186" s="1">
        <v>2.1064814814814814E-2</v>
      </c>
      <c r="B186" s="1">
        <v>4.8958333333333328E-3</v>
      </c>
      <c r="C186" s="1">
        <v>4.9652777777777777E-3</v>
      </c>
      <c r="D186" s="1">
        <v>5.0000000000000001E-3</v>
      </c>
      <c r="E186" s="1">
        <v>5.0347222222222225E-3</v>
      </c>
      <c r="F186" s="1">
        <v>5.115740740740741E-3</v>
      </c>
      <c r="G186" s="1">
        <v>5.2199074074074066E-3</v>
      </c>
      <c r="H186" s="1">
        <v>5.3240740740740748E-3</v>
      </c>
      <c r="I186" s="1">
        <v>4.7569444444444447E-3</v>
      </c>
      <c r="J186" s="1">
        <v>4.8958333333333328E-3</v>
      </c>
      <c r="K186" s="1">
        <v>4.9768518518518521E-3</v>
      </c>
    </row>
    <row r="187" spans="1:11" x14ac:dyDescent="0.25">
      <c r="A187" s="1">
        <v>2.1122685185185185E-2</v>
      </c>
      <c r="B187" s="1">
        <v>4.9074074074074072E-3</v>
      </c>
      <c r="C187" s="1">
        <v>4.9768518518518521E-3</v>
      </c>
      <c r="D187" s="1">
        <v>5.0115740740740737E-3</v>
      </c>
      <c r="E187" s="1">
        <v>5.0462962962962961E-3</v>
      </c>
      <c r="F187" s="1">
        <v>5.1273148148148146E-3</v>
      </c>
      <c r="G187" s="1">
        <v>5.2314814814814819E-3</v>
      </c>
      <c r="H187" s="1">
        <v>5.3356481481481484E-3</v>
      </c>
      <c r="I187" s="1">
        <v>4.7685185185185183E-3</v>
      </c>
      <c r="J187" s="1">
        <v>4.9074074074074072E-3</v>
      </c>
      <c r="K187" s="1">
        <v>4.9884259259259265E-3</v>
      </c>
    </row>
    <row r="188" spans="1:11" x14ac:dyDescent="0.25">
      <c r="A188" s="1">
        <v>2.1180555555555553E-2</v>
      </c>
      <c r="B188" s="1">
        <v>4.9189814814814816E-3</v>
      </c>
      <c r="C188" s="1">
        <v>4.9884259259259265E-3</v>
      </c>
      <c r="D188" s="1">
        <v>5.0231481481481481E-3</v>
      </c>
      <c r="E188" s="1">
        <v>5.0578703703703706E-3</v>
      </c>
      <c r="F188" s="1">
        <v>5.138888888888889E-3</v>
      </c>
      <c r="G188" s="1">
        <v>5.2430555555555555E-3</v>
      </c>
      <c r="H188" s="1">
        <v>5.347222222222222E-3</v>
      </c>
      <c r="I188" s="1">
        <v>4.7800925925925919E-3</v>
      </c>
      <c r="J188" s="1">
        <v>4.9189814814814816E-3</v>
      </c>
      <c r="K188" s="1">
        <v>5.0000000000000001E-3</v>
      </c>
    </row>
    <row r="189" spans="1:11" x14ac:dyDescent="0.25">
      <c r="A189" s="1">
        <v>2.1238425925925924E-2</v>
      </c>
      <c r="B189" s="1">
        <v>4.9305555555555552E-3</v>
      </c>
      <c r="C189" s="1">
        <v>5.0000000000000001E-3</v>
      </c>
      <c r="D189" s="1">
        <v>5.0347222222222225E-3</v>
      </c>
      <c r="E189" s="1">
        <v>5.0694444444444441E-3</v>
      </c>
      <c r="F189" s="1">
        <v>5.1504629629629635E-3</v>
      </c>
      <c r="G189" s="1">
        <v>5.2546296296296299E-3</v>
      </c>
      <c r="H189" s="1">
        <v>5.3587962962962964E-3</v>
      </c>
      <c r="I189" s="1">
        <v>4.7916666666666672E-3</v>
      </c>
      <c r="J189" s="1">
        <v>4.9305555555555552E-3</v>
      </c>
      <c r="K189" s="1">
        <v>5.0115740740740737E-3</v>
      </c>
    </row>
    <row r="190" spans="1:11" x14ac:dyDescent="0.25">
      <c r="A190" s="1">
        <v>2.1296296296296299E-2</v>
      </c>
      <c r="B190" s="1">
        <v>4.9537037037037041E-3</v>
      </c>
      <c r="C190" s="1">
        <v>5.0231481481481481E-3</v>
      </c>
      <c r="D190" s="1">
        <v>5.0578703703703706E-3</v>
      </c>
      <c r="E190" s="1">
        <v>5.0925925925925921E-3</v>
      </c>
      <c r="F190" s="1">
        <v>5.1736111111111115E-3</v>
      </c>
      <c r="G190" s="1">
        <v>5.2777777777777771E-3</v>
      </c>
      <c r="H190" s="1">
        <v>5.3819444444444453E-3</v>
      </c>
      <c r="I190" s="1">
        <v>4.8148148148148152E-3</v>
      </c>
      <c r="J190" s="1">
        <v>4.9537037037037041E-3</v>
      </c>
      <c r="K190" s="1">
        <v>5.0347222222222225E-3</v>
      </c>
    </row>
    <row r="191" spans="1:11" x14ac:dyDescent="0.25">
      <c r="A191" s="1">
        <v>2.1354166666666664E-2</v>
      </c>
      <c r="B191" s="1">
        <v>4.9652777777777777E-3</v>
      </c>
      <c r="C191" s="1">
        <v>5.0347222222222225E-3</v>
      </c>
      <c r="D191" s="1">
        <v>5.0694444444444441E-3</v>
      </c>
      <c r="E191" s="1">
        <v>5.1041666666666666E-3</v>
      </c>
      <c r="F191" s="1">
        <v>5.185185185185185E-3</v>
      </c>
      <c r="G191" s="1">
        <v>5.2893518518518515E-3</v>
      </c>
      <c r="H191" s="1">
        <v>5.3935185185185188E-3</v>
      </c>
      <c r="I191" s="1">
        <v>4.8263888888888887E-3</v>
      </c>
      <c r="J191" s="1">
        <v>4.9652777777777777E-3</v>
      </c>
      <c r="K191" s="1">
        <v>5.0462962962962961E-3</v>
      </c>
    </row>
    <row r="192" spans="1:11" x14ac:dyDescent="0.25">
      <c r="A192" s="1">
        <v>2.1412037037037035E-2</v>
      </c>
      <c r="B192" s="1">
        <v>4.9768518518518521E-3</v>
      </c>
      <c r="C192" s="1">
        <v>5.0462962962962961E-3</v>
      </c>
      <c r="D192" s="1">
        <v>5.0810185185185186E-3</v>
      </c>
      <c r="E192" s="1">
        <v>5.115740740740741E-3</v>
      </c>
      <c r="F192" s="1">
        <v>5.1967592592592595E-3</v>
      </c>
      <c r="G192" s="1">
        <v>5.3009259259259251E-3</v>
      </c>
      <c r="H192" s="1">
        <v>5.4050925925925924E-3</v>
      </c>
      <c r="I192" s="1">
        <v>4.8379629629629632E-3</v>
      </c>
      <c r="J192" s="1">
        <v>4.9768518518518521E-3</v>
      </c>
      <c r="K192" s="1">
        <v>5.0578703703703706E-3</v>
      </c>
    </row>
    <row r="193" spans="1:11" x14ac:dyDescent="0.25">
      <c r="A193" s="1">
        <v>2.146990740740741E-2</v>
      </c>
      <c r="B193" s="1">
        <v>5.0000000000000001E-3</v>
      </c>
      <c r="C193" s="1">
        <v>5.0694444444444441E-3</v>
      </c>
      <c r="D193" s="1">
        <v>5.1041666666666666E-3</v>
      </c>
      <c r="E193" s="1">
        <v>5.138888888888889E-3</v>
      </c>
      <c r="F193" s="1">
        <v>5.2199074074074066E-3</v>
      </c>
      <c r="G193" s="1">
        <v>5.3240740740740748E-3</v>
      </c>
      <c r="H193" s="1">
        <v>5.4282407407407404E-3</v>
      </c>
      <c r="I193" s="1">
        <v>4.8611111111111112E-3</v>
      </c>
      <c r="J193" s="1">
        <v>5.0000000000000001E-3</v>
      </c>
      <c r="K193" s="1">
        <v>5.0810185185185186E-3</v>
      </c>
    </row>
    <row r="194" spans="1:11" x14ac:dyDescent="0.25">
      <c r="A194" s="1">
        <v>2.1527777777777781E-2</v>
      </c>
      <c r="B194" s="1">
        <v>5.0115740740740737E-3</v>
      </c>
      <c r="C194" s="1">
        <v>5.0810185185185186E-3</v>
      </c>
      <c r="D194" s="1">
        <v>5.115740740740741E-3</v>
      </c>
      <c r="E194" s="1">
        <v>5.1504629629629635E-3</v>
      </c>
      <c r="F194" s="1">
        <v>5.2314814814814819E-3</v>
      </c>
      <c r="G194" s="1">
        <v>5.3356481481481484E-3</v>
      </c>
      <c r="H194" s="1">
        <v>5.4398148148148149E-3</v>
      </c>
      <c r="I194" s="1">
        <v>4.8726851851851856E-3</v>
      </c>
      <c r="J194" s="1">
        <v>5.0115740740740737E-3</v>
      </c>
      <c r="K194" s="1">
        <v>5.0925925925925921E-3</v>
      </c>
    </row>
    <row r="195" spans="1:11" x14ac:dyDescent="0.25">
      <c r="A195" s="1">
        <v>2.1585648148148145E-2</v>
      </c>
      <c r="B195" s="1">
        <v>5.0231481481481481E-3</v>
      </c>
      <c r="C195" s="1">
        <v>5.0925925925925921E-3</v>
      </c>
      <c r="D195" s="1">
        <v>5.1273148148148146E-3</v>
      </c>
      <c r="E195" s="1">
        <v>5.162037037037037E-3</v>
      </c>
      <c r="F195" s="1">
        <v>5.2430555555555555E-3</v>
      </c>
      <c r="G195" s="1">
        <v>5.347222222222222E-3</v>
      </c>
      <c r="H195" s="1">
        <v>5.4513888888888884E-3</v>
      </c>
      <c r="I195" s="1">
        <v>4.8842592592592592E-3</v>
      </c>
      <c r="J195" s="1">
        <v>5.0231481481481481E-3</v>
      </c>
      <c r="K195" s="1">
        <v>5.1041666666666666E-3</v>
      </c>
    </row>
    <row r="196" spans="1:11" x14ac:dyDescent="0.25">
      <c r="A196" s="1">
        <v>2.164351851851852E-2</v>
      </c>
      <c r="B196" s="1">
        <v>5.0462962962962961E-3</v>
      </c>
      <c r="C196" s="1">
        <v>5.115740740740741E-3</v>
      </c>
      <c r="D196" s="1">
        <v>5.1504629629629635E-3</v>
      </c>
      <c r="E196" s="1">
        <v>5.185185185185185E-3</v>
      </c>
      <c r="F196" s="1">
        <v>5.2662037037037035E-3</v>
      </c>
      <c r="G196" s="1">
        <v>5.37037037037037E-3</v>
      </c>
      <c r="H196" s="1">
        <v>5.4745370370370373E-3</v>
      </c>
      <c r="I196" s="1">
        <v>4.9074074074074072E-3</v>
      </c>
      <c r="J196" s="1">
        <v>5.0462962962962961E-3</v>
      </c>
      <c r="K196" s="1">
        <v>5.1273148148148146E-3</v>
      </c>
    </row>
    <row r="197" spans="1:11" x14ac:dyDescent="0.25">
      <c r="A197" s="1">
        <v>2.1701388888888892E-2</v>
      </c>
      <c r="B197" s="1">
        <v>5.0578703703703706E-3</v>
      </c>
      <c r="C197" s="1">
        <v>5.1273148148148146E-3</v>
      </c>
      <c r="D197" s="1">
        <v>5.162037037037037E-3</v>
      </c>
      <c r="E197" s="1">
        <v>5.1967592592592595E-3</v>
      </c>
      <c r="F197" s="1">
        <v>5.2777777777777771E-3</v>
      </c>
      <c r="G197" s="1">
        <v>5.3819444444444453E-3</v>
      </c>
      <c r="H197" s="1">
        <v>5.4861111111111117E-3</v>
      </c>
      <c r="I197" s="1">
        <v>4.9189814814814816E-3</v>
      </c>
      <c r="J197" s="1">
        <v>5.0578703703703706E-3</v>
      </c>
      <c r="K197" s="1">
        <v>5.138888888888889E-3</v>
      </c>
    </row>
    <row r="198" spans="1:11" x14ac:dyDescent="0.25">
      <c r="A198" s="1">
        <v>2.1759259259259259E-2</v>
      </c>
      <c r="B198" s="1">
        <v>5.0694444444444441E-3</v>
      </c>
      <c r="C198" s="1">
        <v>5.138888888888889E-3</v>
      </c>
      <c r="D198" s="1">
        <v>5.1736111111111115E-3</v>
      </c>
      <c r="E198" s="1">
        <v>5.208333333333333E-3</v>
      </c>
      <c r="F198" s="1">
        <v>5.2893518518518515E-3</v>
      </c>
      <c r="G198" s="1">
        <v>5.3935185185185188E-3</v>
      </c>
      <c r="H198" s="1">
        <v>5.4976851851851853E-3</v>
      </c>
      <c r="I198" s="1">
        <v>4.9305555555555552E-3</v>
      </c>
      <c r="J198" s="1">
        <v>5.0694444444444441E-3</v>
      </c>
      <c r="K198" s="1">
        <v>5.1504629629629635E-3</v>
      </c>
    </row>
    <row r="199" spans="1:11" x14ac:dyDescent="0.25">
      <c r="A199" s="1">
        <v>2.1817129629629631E-2</v>
      </c>
      <c r="B199" s="1">
        <v>5.0810185185185186E-3</v>
      </c>
      <c r="C199" s="1">
        <v>5.1504629629629635E-3</v>
      </c>
      <c r="D199" s="1">
        <v>5.185185185185185E-3</v>
      </c>
      <c r="E199" s="1">
        <v>5.2199074074074066E-3</v>
      </c>
      <c r="F199" s="1">
        <v>5.3009259259259251E-3</v>
      </c>
      <c r="G199" s="1">
        <v>5.4050925925925924E-3</v>
      </c>
      <c r="H199" s="1">
        <v>5.5092592592592589E-3</v>
      </c>
      <c r="I199" s="1">
        <v>4.9421296296296288E-3</v>
      </c>
      <c r="J199" s="1">
        <v>5.0810185185185186E-3</v>
      </c>
      <c r="K199" s="1">
        <v>5.162037037037037E-3</v>
      </c>
    </row>
    <row r="200" spans="1:11" x14ac:dyDescent="0.25">
      <c r="A200" s="1">
        <v>2.1875000000000002E-2</v>
      </c>
      <c r="B200" s="1">
        <v>5.0925925925925921E-3</v>
      </c>
      <c r="C200" s="1">
        <v>5.162037037037037E-3</v>
      </c>
      <c r="D200" s="1">
        <v>5.1967592592592595E-3</v>
      </c>
      <c r="E200" s="1">
        <v>5.2314814814814819E-3</v>
      </c>
      <c r="F200" s="1">
        <v>5.3125000000000004E-3</v>
      </c>
      <c r="G200" s="1">
        <v>5.4166666666666669E-3</v>
      </c>
      <c r="H200" s="1">
        <v>5.5208333333333333E-3</v>
      </c>
      <c r="I200" s="1">
        <v>4.9537037037037041E-3</v>
      </c>
      <c r="J200" s="1">
        <v>5.0925925925925921E-3</v>
      </c>
      <c r="K200" s="1">
        <v>5.1736111111111115E-3</v>
      </c>
    </row>
    <row r="201" spans="1:11" x14ac:dyDescent="0.25">
      <c r="A201" s="1">
        <v>2.193287037037037E-2</v>
      </c>
      <c r="B201" s="1">
        <v>5.1041666666666666E-3</v>
      </c>
      <c r="C201" s="1">
        <v>5.1736111111111115E-3</v>
      </c>
      <c r="D201" s="1">
        <v>5.208333333333333E-3</v>
      </c>
      <c r="E201" s="1">
        <v>5.2430555555555555E-3</v>
      </c>
      <c r="F201" s="1">
        <v>5.3240740740740748E-3</v>
      </c>
      <c r="G201" s="1">
        <v>5.4282407407407404E-3</v>
      </c>
      <c r="H201" s="1">
        <v>5.5324074074074069E-3</v>
      </c>
      <c r="I201" s="1">
        <v>4.9652777777777777E-3</v>
      </c>
      <c r="J201" s="1">
        <v>5.1041666666666666E-3</v>
      </c>
      <c r="K201" s="1">
        <v>5.185185185185185E-3</v>
      </c>
    </row>
    <row r="202" spans="1:11" x14ac:dyDescent="0.25">
      <c r="A202" s="1">
        <v>2.1990740740740741E-2</v>
      </c>
      <c r="B202" s="1">
        <v>5.1273148148148146E-3</v>
      </c>
      <c r="C202" s="1">
        <v>5.1967592592592595E-3</v>
      </c>
      <c r="D202" s="1">
        <v>5.2314814814814819E-3</v>
      </c>
      <c r="E202" s="1">
        <v>5.2662037037037035E-3</v>
      </c>
      <c r="F202" s="1">
        <v>5.347222222222222E-3</v>
      </c>
      <c r="G202" s="1">
        <v>5.4513888888888884E-3</v>
      </c>
      <c r="H202" s="1">
        <v>5.5555555555555558E-3</v>
      </c>
      <c r="I202" s="1">
        <v>4.9884259259259265E-3</v>
      </c>
      <c r="J202" s="1">
        <v>5.1273148148148146E-3</v>
      </c>
      <c r="K202" s="1">
        <v>5.208333333333333E-3</v>
      </c>
    </row>
    <row r="203" spans="1:11" x14ac:dyDescent="0.25">
      <c r="A203" s="1">
        <v>2.2048611111111113E-2</v>
      </c>
      <c r="B203" s="1">
        <v>5.138888888888889E-3</v>
      </c>
      <c r="C203" s="1">
        <v>5.208333333333333E-3</v>
      </c>
      <c r="D203" s="1">
        <v>5.2430555555555555E-3</v>
      </c>
      <c r="E203" s="1">
        <v>5.2777777777777771E-3</v>
      </c>
      <c r="F203" s="1">
        <v>5.3587962962962964E-3</v>
      </c>
      <c r="G203" s="1">
        <v>5.4629629629629637E-3</v>
      </c>
      <c r="H203" s="1">
        <v>5.5671296296296302E-3</v>
      </c>
      <c r="I203" s="1">
        <v>5.0000000000000001E-3</v>
      </c>
      <c r="J203" s="1">
        <v>5.138888888888889E-3</v>
      </c>
      <c r="K203" s="1">
        <v>5.2199074074074066E-3</v>
      </c>
    </row>
    <row r="204" spans="1:11" x14ac:dyDescent="0.25">
      <c r="A204" s="1">
        <v>2.210648148148148E-2</v>
      </c>
      <c r="B204" s="1">
        <v>5.1504629629629635E-3</v>
      </c>
      <c r="C204" s="1">
        <v>5.2199074074074066E-3</v>
      </c>
      <c r="D204" s="1">
        <v>5.2546296296296299E-3</v>
      </c>
      <c r="E204" s="1">
        <v>5.2893518518518515E-3</v>
      </c>
      <c r="F204" s="1">
        <v>5.37037037037037E-3</v>
      </c>
      <c r="G204" s="1">
        <v>5.4745370370370373E-3</v>
      </c>
      <c r="H204" s="1">
        <v>5.5787037037037038E-3</v>
      </c>
      <c r="I204" s="1">
        <v>5.0115740740740737E-3</v>
      </c>
      <c r="J204" s="1">
        <v>5.1504629629629635E-3</v>
      </c>
      <c r="K204" s="1">
        <v>5.2314814814814819E-3</v>
      </c>
    </row>
    <row r="205" spans="1:11" x14ac:dyDescent="0.25">
      <c r="A205" s="1">
        <v>2.2164351851851852E-2</v>
      </c>
      <c r="B205" s="1">
        <v>5.162037037037037E-3</v>
      </c>
      <c r="C205" s="1">
        <v>5.2314814814814819E-3</v>
      </c>
      <c r="D205" s="1">
        <v>5.2662037037037035E-3</v>
      </c>
      <c r="E205" s="1">
        <v>5.3009259259259251E-3</v>
      </c>
      <c r="F205" s="1">
        <v>5.3819444444444453E-3</v>
      </c>
      <c r="G205" s="1">
        <v>5.4861111111111117E-3</v>
      </c>
      <c r="H205" s="1">
        <v>5.5902777777777782E-3</v>
      </c>
      <c r="I205" s="1">
        <v>5.0231481481481481E-3</v>
      </c>
      <c r="J205" s="1">
        <v>5.162037037037037E-3</v>
      </c>
      <c r="K205" s="1">
        <v>5.2430555555555555E-3</v>
      </c>
    </row>
    <row r="206" spans="1:11" x14ac:dyDescent="0.25">
      <c r="A206" s="1">
        <v>2.2222222222222223E-2</v>
      </c>
      <c r="B206" s="1">
        <v>5.185185185185185E-3</v>
      </c>
      <c r="C206" s="1">
        <v>5.2546296296296299E-3</v>
      </c>
      <c r="D206" s="1">
        <v>5.2893518518518515E-3</v>
      </c>
      <c r="E206" s="1">
        <v>5.3240740740740748E-3</v>
      </c>
      <c r="F206" s="1">
        <v>5.4050925925925924E-3</v>
      </c>
      <c r="G206" s="1">
        <v>5.5092592592592589E-3</v>
      </c>
      <c r="H206" s="1">
        <v>5.6134259259259271E-3</v>
      </c>
      <c r="I206" s="1">
        <v>5.0462962962962961E-3</v>
      </c>
      <c r="J206" s="1">
        <v>5.185185185185185E-3</v>
      </c>
      <c r="K206" s="1">
        <v>5.2662037037037035E-3</v>
      </c>
    </row>
    <row r="207" spans="1:11" x14ac:dyDescent="0.25">
      <c r="A207" s="1">
        <v>2.2280092592592591E-2</v>
      </c>
      <c r="B207" s="1">
        <v>5.185185185185185E-3</v>
      </c>
      <c r="C207" s="1">
        <v>5.2546296296296299E-3</v>
      </c>
      <c r="D207" s="1">
        <v>5.2893518518518515E-3</v>
      </c>
      <c r="E207" s="1">
        <v>5.3240740740740748E-3</v>
      </c>
      <c r="F207" s="1">
        <v>5.4050925925925924E-3</v>
      </c>
      <c r="G207" s="1">
        <v>5.5092592592592589E-3</v>
      </c>
      <c r="H207" s="1">
        <v>5.6134259259259271E-3</v>
      </c>
      <c r="I207" s="1">
        <v>5.0462962962962961E-3</v>
      </c>
      <c r="J207" s="1">
        <v>5.185185185185185E-3</v>
      </c>
      <c r="K207" s="1">
        <v>5.2662037037037035E-3</v>
      </c>
    </row>
    <row r="208" spans="1:11" x14ac:dyDescent="0.25">
      <c r="A208" s="1">
        <v>2.2337962962962962E-2</v>
      </c>
      <c r="B208" s="1">
        <v>5.1967592592592595E-3</v>
      </c>
      <c r="C208" s="1">
        <v>5.2662037037037035E-3</v>
      </c>
      <c r="D208" s="1">
        <v>5.3009259259259251E-3</v>
      </c>
      <c r="E208" s="1">
        <v>5.3356481481481484E-3</v>
      </c>
      <c r="F208" s="1">
        <v>5.4166666666666669E-3</v>
      </c>
      <c r="G208" s="1">
        <v>5.5208333333333333E-3</v>
      </c>
      <c r="H208" s="1">
        <v>5.6249999999999989E-3</v>
      </c>
      <c r="I208" s="1">
        <v>5.0578703703703706E-3</v>
      </c>
      <c r="J208" s="1">
        <v>5.1967592592592595E-3</v>
      </c>
      <c r="K208" s="1">
        <v>5.2777777777777771E-3</v>
      </c>
    </row>
    <row r="209" spans="1:11" x14ac:dyDescent="0.25">
      <c r="A209" s="1">
        <v>2.2395833333333334E-2</v>
      </c>
      <c r="B209" s="1">
        <v>5.2199074074074066E-3</v>
      </c>
      <c r="C209" s="1">
        <v>5.2893518518518515E-3</v>
      </c>
      <c r="D209" s="1">
        <v>5.3240740740740748E-3</v>
      </c>
      <c r="E209" s="1">
        <v>5.3587962962962964E-3</v>
      </c>
      <c r="F209" s="1">
        <v>5.4398148148148149E-3</v>
      </c>
      <c r="G209" s="1">
        <v>5.5439814814814822E-3</v>
      </c>
      <c r="H209" s="1">
        <v>5.6481481481481478E-3</v>
      </c>
      <c r="I209" s="1">
        <v>5.0810185185185186E-3</v>
      </c>
      <c r="J209" s="1">
        <v>5.2199074074074066E-3</v>
      </c>
      <c r="K209" s="1">
        <v>5.3009259259259251E-3</v>
      </c>
    </row>
    <row r="210" spans="1:11" x14ac:dyDescent="0.25">
      <c r="A210" s="1">
        <v>2.2453703703703708E-2</v>
      </c>
      <c r="B210" s="1">
        <v>5.2314814814814819E-3</v>
      </c>
      <c r="C210" s="1">
        <v>5.3009259259259251E-3</v>
      </c>
      <c r="D210" s="1">
        <v>5.3356481481481484E-3</v>
      </c>
      <c r="E210" s="1">
        <v>5.37037037037037E-3</v>
      </c>
      <c r="F210" s="1">
        <v>5.4513888888888884E-3</v>
      </c>
      <c r="G210" s="1">
        <v>5.5555555555555558E-3</v>
      </c>
      <c r="H210" s="1">
        <v>5.6597222222222222E-3</v>
      </c>
      <c r="I210" s="1">
        <v>5.0925925925925921E-3</v>
      </c>
      <c r="J210" s="1">
        <v>5.2314814814814819E-3</v>
      </c>
      <c r="K210" s="1">
        <v>5.3125000000000004E-3</v>
      </c>
    </row>
    <row r="211" spans="1:11" x14ac:dyDescent="0.25">
      <c r="A211" s="1">
        <v>2.2511574074074073E-2</v>
      </c>
      <c r="B211" s="1">
        <v>5.2430555555555555E-3</v>
      </c>
      <c r="C211" s="1">
        <v>5.3125000000000004E-3</v>
      </c>
      <c r="D211" s="1">
        <v>5.347222222222222E-3</v>
      </c>
      <c r="E211" s="1">
        <v>5.3819444444444453E-3</v>
      </c>
      <c r="F211" s="1">
        <v>5.4629629629629637E-3</v>
      </c>
      <c r="G211" s="1">
        <v>5.5671296296296302E-3</v>
      </c>
      <c r="H211" s="1">
        <v>5.6712962962962958E-3</v>
      </c>
      <c r="I211" s="1">
        <v>5.1041666666666666E-3</v>
      </c>
      <c r="J211" s="1">
        <v>5.2430555555555555E-3</v>
      </c>
      <c r="K211" s="1">
        <v>5.3240740740740748E-3</v>
      </c>
    </row>
    <row r="212" spans="1:11" x14ac:dyDescent="0.25">
      <c r="A212" s="1">
        <v>2.2569444444444444E-2</v>
      </c>
      <c r="B212" s="1">
        <v>5.2546296296296299E-3</v>
      </c>
      <c r="C212" s="1">
        <v>5.3240740740740748E-3</v>
      </c>
      <c r="D212" s="1">
        <v>5.3587962962962964E-3</v>
      </c>
      <c r="E212" s="1">
        <v>5.3935185185185188E-3</v>
      </c>
      <c r="F212" s="1">
        <v>5.4745370370370373E-3</v>
      </c>
      <c r="G212" s="1">
        <v>5.5787037037037038E-3</v>
      </c>
      <c r="H212" s="1">
        <v>5.6828703703703702E-3</v>
      </c>
      <c r="I212" s="1">
        <v>5.115740740740741E-3</v>
      </c>
      <c r="J212" s="1">
        <v>5.2546296296296299E-3</v>
      </c>
      <c r="K212" s="1">
        <v>5.3356481481481484E-3</v>
      </c>
    </row>
    <row r="213" spans="1:11" x14ac:dyDescent="0.25">
      <c r="A213" s="1">
        <v>2.2627314814814819E-2</v>
      </c>
      <c r="B213" s="1">
        <v>5.2777777777777771E-3</v>
      </c>
      <c r="C213" s="1">
        <v>5.347222222222222E-3</v>
      </c>
      <c r="D213" s="1">
        <v>5.3819444444444453E-3</v>
      </c>
      <c r="E213" s="1">
        <v>5.4166666666666669E-3</v>
      </c>
      <c r="F213" s="1">
        <v>5.4976851851851853E-3</v>
      </c>
      <c r="G213" s="1">
        <v>5.6018518518518518E-3</v>
      </c>
      <c r="H213" s="1">
        <v>5.7060185185185191E-3</v>
      </c>
      <c r="I213" s="1">
        <v>5.138888888888889E-3</v>
      </c>
      <c r="J213" s="1">
        <v>5.2777777777777771E-3</v>
      </c>
      <c r="K213" s="1">
        <v>5.3587962962962964E-3</v>
      </c>
    </row>
    <row r="214" spans="1:11" x14ac:dyDescent="0.25">
      <c r="A214" s="1">
        <v>2.2685185185185183E-2</v>
      </c>
      <c r="B214" s="1">
        <v>5.2893518518518515E-3</v>
      </c>
      <c r="C214" s="1">
        <v>5.3587962962962964E-3</v>
      </c>
      <c r="D214" s="1">
        <v>5.3935185185185188E-3</v>
      </c>
      <c r="E214" s="1">
        <v>5.4282407407407404E-3</v>
      </c>
      <c r="F214" s="1">
        <v>5.5092592592592589E-3</v>
      </c>
      <c r="G214" s="1">
        <v>5.6134259259259271E-3</v>
      </c>
      <c r="H214" s="1">
        <v>5.7175925925925927E-3</v>
      </c>
      <c r="I214" s="1">
        <v>5.1504629629629635E-3</v>
      </c>
      <c r="J214" s="1">
        <v>5.2893518518518515E-3</v>
      </c>
      <c r="K214" s="1">
        <v>5.37037037037037E-3</v>
      </c>
    </row>
    <row r="215" spans="1:11" x14ac:dyDescent="0.25">
      <c r="A215" s="1">
        <v>2.2743055555555555E-2</v>
      </c>
      <c r="B215" s="1">
        <v>5.3009259259259251E-3</v>
      </c>
      <c r="C215" s="1">
        <v>5.37037037037037E-3</v>
      </c>
      <c r="D215" s="1">
        <v>5.4050925925925924E-3</v>
      </c>
      <c r="E215" s="1">
        <v>5.4398148148148149E-3</v>
      </c>
      <c r="F215" s="1">
        <v>5.5208333333333333E-3</v>
      </c>
      <c r="G215" s="1">
        <v>5.6249999999999989E-3</v>
      </c>
      <c r="H215" s="1">
        <v>5.7291666666666671E-3</v>
      </c>
      <c r="I215" s="1">
        <v>5.162037037037037E-3</v>
      </c>
      <c r="J215" s="1">
        <v>5.3009259259259251E-3</v>
      </c>
      <c r="K215" s="1">
        <v>5.3819444444444453E-3</v>
      </c>
    </row>
    <row r="216" spans="1:11" x14ac:dyDescent="0.25">
      <c r="A216" s="1">
        <v>2.2800925925925929E-2</v>
      </c>
      <c r="B216" s="1">
        <v>5.3125000000000004E-3</v>
      </c>
      <c r="C216" s="1">
        <v>5.3819444444444453E-3</v>
      </c>
      <c r="D216" s="1">
        <v>5.4166666666666669E-3</v>
      </c>
      <c r="E216" s="1">
        <v>5.4513888888888884E-3</v>
      </c>
      <c r="F216" s="1">
        <v>5.5324074074074069E-3</v>
      </c>
      <c r="G216" s="1">
        <v>5.6365740740740742E-3</v>
      </c>
      <c r="H216" s="1">
        <v>5.7407407407407416E-3</v>
      </c>
      <c r="I216" s="1">
        <v>5.1736111111111115E-3</v>
      </c>
      <c r="J216" s="1">
        <v>5.3125000000000004E-3</v>
      </c>
      <c r="K216" s="1">
        <v>5.3935185185185188E-3</v>
      </c>
    </row>
    <row r="217" spans="1:11" x14ac:dyDescent="0.25">
      <c r="A217" s="1">
        <v>2.2858796296296294E-2</v>
      </c>
      <c r="B217" s="1">
        <v>5.3356481481481484E-3</v>
      </c>
      <c r="C217" s="1">
        <v>5.4050925925925924E-3</v>
      </c>
      <c r="D217" s="1">
        <v>5.4398148148148149E-3</v>
      </c>
      <c r="E217" s="1">
        <v>5.4745370370370373E-3</v>
      </c>
      <c r="F217" s="1">
        <v>5.5555555555555558E-3</v>
      </c>
      <c r="G217" s="1">
        <v>5.6597222222222222E-3</v>
      </c>
      <c r="H217" s="1">
        <v>5.7638888888888887E-3</v>
      </c>
      <c r="I217" s="1">
        <v>5.1967592592592595E-3</v>
      </c>
      <c r="J217" s="1">
        <v>5.3356481481481484E-3</v>
      </c>
      <c r="K217" s="1">
        <v>5.4166666666666669E-3</v>
      </c>
    </row>
    <row r="218" spans="1:11" x14ac:dyDescent="0.25">
      <c r="A218" s="1">
        <v>2.2916666666666669E-2</v>
      </c>
      <c r="B218" s="1">
        <v>5.347222222222222E-3</v>
      </c>
      <c r="C218" s="1">
        <v>5.4166666666666669E-3</v>
      </c>
      <c r="D218" s="1">
        <v>5.4513888888888884E-3</v>
      </c>
      <c r="E218" s="1">
        <v>5.4861111111111117E-3</v>
      </c>
      <c r="F218" s="1">
        <v>5.5671296296296302E-3</v>
      </c>
      <c r="G218" s="1">
        <v>5.6712962962962958E-3</v>
      </c>
      <c r="H218" s="1">
        <v>5.7754629629629623E-3</v>
      </c>
      <c r="I218" s="1">
        <v>5.208333333333333E-3</v>
      </c>
      <c r="J218" s="1">
        <v>5.347222222222222E-3</v>
      </c>
      <c r="K218" s="1">
        <v>5.4282407407407404E-3</v>
      </c>
    </row>
    <row r="219" spans="1:11" x14ac:dyDescent="0.25">
      <c r="A219" s="1">
        <v>2.297453703703704E-2</v>
      </c>
      <c r="B219" s="1">
        <v>5.37037037037037E-3</v>
      </c>
      <c r="C219" s="1">
        <v>5.4398148148148149E-3</v>
      </c>
      <c r="D219" s="1">
        <v>5.4745370370370373E-3</v>
      </c>
      <c r="E219" s="1">
        <v>5.5092592592592589E-3</v>
      </c>
      <c r="F219" s="1">
        <v>5.5902777777777782E-3</v>
      </c>
      <c r="G219" s="1">
        <v>5.6944444444444438E-3</v>
      </c>
      <c r="H219" s="1">
        <v>5.7986111111111112E-3</v>
      </c>
      <c r="I219" s="1">
        <v>5.2314814814814819E-3</v>
      </c>
      <c r="J219" s="1">
        <v>5.37037037037037E-3</v>
      </c>
      <c r="K219" s="1">
        <v>5.4513888888888884E-3</v>
      </c>
    </row>
    <row r="220" spans="1:11" x14ac:dyDescent="0.25">
      <c r="A220" s="1">
        <v>2.3032407407407404E-2</v>
      </c>
      <c r="B220" s="1">
        <v>5.3819444444444453E-3</v>
      </c>
      <c r="C220" s="1">
        <v>5.4513888888888884E-3</v>
      </c>
      <c r="D220" s="1">
        <v>5.4861111111111117E-3</v>
      </c>
      <c r="E220" s="1">
        <v>5.5208333333333333E-3</v>
      </c>
      <c r="F220" s="1">
        <v>5.6018518518518518E-3</v>
      </c>
      <c r="G220" s="1">
        <v>5.7060185185185191E-3</v>
      </c>
      <c r="H220" s="1">
        <v>5.8101851851851856E-3</v>
      </c>
      <c r="I220" s="1">
        <v>5.2430555555555555E-3</v>
      </c>
      <c r="J220" s="1">
        <v>5.3819444444444453E-3</v>
      </c>
      <c r="K220" s="1">
        <v>5.4629629629629637E-3</v>
      </c>
    </row>
    <row r="221" spans="1:11" x14ac:dyDescent="0.25">
      <c r="A221" s="1">
        <v>2.3090277777777779E-2</v>
      </c>
      <c r="B221" s="1">
        <v>5.3935185185185188E-3</v>
      </c>
      <c r="C221" s="1">
        <v>5.4629629629629637E-3</v>
      </c>
      <c r="D221" s="1">
        <v>5.4976851851851853E-3</v>
      </c>
      <c r="E221" s="1">
        <v>5.5324074074074069E-3</v>
      </c>
      <c r="F221" s="1">
        <v>5.6134259259259271E-3</v>
      </c>
      <c r="G221" s="1">
        <v>5.7175925925925927E-3</v>
      </c>
      <c r="H221" s="1">
        <v>5.8217592592592592E-3</v>
      </c>
      <c r="I221" s="1">
        <v>5.2546296296296299E-3</v>
      </c>
      <c r="J221" s="1">
        <v>5.3935185185185188E-3</v>
      </c>
      <c r="K221" s="1">
        <v>5.4745370370370373E-3</v>
      </c>
    </row>
    <row r="222" spans="1:11" x14ac:dyDescent="0.25">
      <c r="A222" s="1">
        <v>2.314814814814815E-2</v>
      </c>
      <c r="B222" s="1">
        <v>5.4050925925925924E-3</v>
      </c>
      <c r="C222" s="1">
        <v>5.4745370370370373E-3</v>
      </c>
      <c r="D222" s="1">
        <v>5.5092592592592589E-3</v>
      </c>
      <c r="E222" s="1">
        <v>5.5439814814814822E-3</v>
      </c>
      <c r="F222" s="1">
        <v>5.6249999999999989E-3</v>
      </c>
      <c r="G222" s="1">
        <v>5.7291666666666671E-3</v>
      </c>
      <c r="H222" s="1">
        <v>5.8333333333333336E-3</v>
      </c>
      <c r="I222" s="1">
        <v>5.2662037037037035E-3</v>
      </c>
      <c r="J222" s="1">
        <v>5.4050925925925924E-3</v>
      </c>
      <c r="K222" s="1">
        <v>5.4861111111111117E-3</v>
      </c>
    </row>
    <row r="223" spans="1:11" x14ac:dyDescent="0.25">
      <c r="A223" s="1">
        <v>2.3206018518518515E-2</v>
      </c>
      <c r="B223" s="1">
        <v>5.4282407407407404E-3</v>
      </c>
      <c r="C223" s="1">
        <v>5.4976851851851853E-3</v>
      </c>
      <c r="D223" s="1">
        <v>5.5324074074074069E-3</v>
      </c>
      <c r="E223" s="1">
        <v>5.5671296296296302E-3</v>
      </c>
      <c r="F223" s="1">
        <v>5.6481481481481478E-3</v>
      </c>
      <c r="G223" s="1">
        <v>5.7523148148148143E-3</v>
      </c>
      <c r="H223" s="1">
        <v>5.8564814814814825E-3</v>
      </c>
      <c r="I223" s="1">
        <v>5.2893518518518515E-3</v>
      </c>
      <c r="J223" s="1">
        <v>5.4282407407407404E-3</v>
      </c>
      <c r="K223" s="1">
        <v>5.5092592592592589E-3</v>
      </c>
    </row>
    <row r="224" spans="1:11" x14ac:dyDescent="0.25">
      <c r="A224" s="1">
        <v>2.326388888888889E-2</v>
      </c>
      <c r="B224" s="1">
        <v>5.4398148148148149E-3</v>
      </c>
      <c r="C224" s="1">
        <v>5.5092592592592589E-3</v>
      </c>
      <c r="D224" s="1">
        <v>5.5439814814814822E-3</v>
      </c>
      <c r="E224" s="1">
        <v>5.5787037037037038E-3</v>
      </c>
      <c r="F224" s="1">
        <v>5.6597222222222222E-3</v>
      </c>
      <c r="G224" s="1">
        <v>5.7638888888888887E-3</v>
      </c>
      <c r="H224" s="1">
        <v>5.8680555555555543E-3</v>
      </c>
      <c r="I224" s="1">
        <v>5.3009259259259251E-3</v>
      </c>
      <c r="J224" s="1">
        <v>5.4398148148148149E-3</v>
      </c>
      <c r="K224" s="1">
        <v>5.5208333333333333E-3</v>
      </c>
    </row>
    <row r="225" spans="1:11" x14ac:dyDescent="0.25">
      <c r="A225" s="1">
        <v>2.3321759259259261E-2</v>
      </c>
      <c r="B225" s="1">
        <v>5.4513888888888884E-3</v>
      </c>
      <c r="C225" s="1">
        <v>5.5208333333333333E-3</v>
      </c>
      <c r="D225" s="1">
        <v>5.5555555555555558E-3</v>
      </c>
      <c r="E225" s="1">
        <v>5.5902777777777782E-3</v>
      </c>
      <c r="F225" s="1">
        <v>5.6712962962962958E-3</v>
      </c>
      <c r="G225" s="1">
        <v>5.7754629629629623E-3</v>
      </c>
      <c r="H225" s="1">
        <v>5.8796296296296296E-3</v>
      </c>
      <c r="I225" s="1">
        <v>5.3125000000000004E-3</v>
      </c>
      <c r="J225" s="1">
        <v>5.4513888888888884E-3</v>
      </c>
      <c r="K225" s="1">
        <v>5.5324074074074069E-3</v>
      </c>
    </row>
    <row r="226" spans="1:11" x14ac:dyDescent="0.25">
      <c r="A226" s="1">
        <v>2.3379629629629629E-2</v>
      </c>
      <c r="B226" s="1">
        <v>5.4629629629629637E-3</v>
      </c>
      <c r="C226" s="1">
        <v>5.5324074074074069E-3</v>
      </c>
      <c r="D226" s="1">
        <v>5.5671296296296302E-3</v>
      </c>
      <c r="E226" s="1">
        <v>5.6018518518518518E-3</v>
      </c>
      <c r="F226" s="1">
        <v>5.6828703703703702E-3</v>
      </c>
      <c r="G226" s="1">
        <v>5.7870370370370376E-3</v>
      </c>
      <c r="H226" s="1">
        <v>5.8912037037037032E-3</v>
      </c>
      <c r="I226" s="1">
        <v>5.3240740740740748E-3</v>
      </c>
      <c r="J226" s="1">
        <v>5.4629629629629637E-3</v>
      </c>
      <c r="K226" s="1">
        <v>5.5439814814814822E-3</v>
      </c>
    </row>
    <row r="227" spans="1:11" x14ac:dyDescent="0.25">
      <c r="A227" s="1">
        <v>2.34375E-2</v>
      </c>
      <c r="B227" s="1">
        <v>5.4861111111111117E-3</v>
      </c>
      <c r="C227" s="1">
        <v>5.5555555555555558E-3</v>
      </c>
      <c r="D227" s="1">
        <v>5.5902777777777782E-3</v>
      </c>
      <c r="E227" s="1">
        <v>5.6249999999999989E-3</v>
      </c>
      <c r="F227" s="1">
        <v>5.7060185185185191E-3</v>
      </c>
      <c r="G227" s="1">
        <v>5.8101851851851856E-3</v>
      </c>
      <c r="H227" s="1">
        <v>5.9143518518518521E-3</v>
      </c>
      <c r="I227" s="1">
        <v>5.347222222222222E-3</v>
      </c>
      <c r="J227" s="1">
        <v>5.4861111111111117E-3</v>
      </c>
      <c r="K227" s="1">
        <v>5.5671296296296302E-3</v>
      </c>
    </row>
    <row r="228" spans="1:11" x14ac:dyDescent="0.25">
      <c r="A228" s="1">
        <v>2.3495370370370371E-2</v>
      </c>
      <c r="B228" s="1">
        <v>5.5092592592592589E-3</v>
      </c>
      <c r="C228" s="1">
        <v>5.5787037037037038E-3</v>
      </c>
      <c r="D228" s="1">
        <v>5.6134259259259271E-3</v>
      </c>
      <c r="E228" s="1">
        <v>5.6481481481481478E-3</v>
      </c>
      <c r="F228" s="1">
        <v>5.7291666666666671E-3</v>
      </c>
      <c r="G228" s="1">
        <v>5.8333333333333336E-3</v>
      </c>
      <c r="H228" s="1">
        <v>5.9375000000000009E-3</v>
      </c>
      <c r="I228" s="1">
        <v>5.37037037037037E-3</v>
      </c>
      <c r="J228" s="1">
        <v>5.5092592592592589E-3</v>
      </c>
      <c r="K228" s="1">
        <v>5.5902777777777782E-3</v>
      </c>
    </row>
    <row r="229" spans="1:11" x14ac:dyDescent="0.25">
      <c r="A229" s="1">
        <v>2.3553240740740739E-2</v>
      </c>
      <c r="B229" s="1">
        <v>5.5208333333333333E-3</v>
      </c>
      <c r="C229" s="1">
        <v>5.5902777777777782E-3</v>
      </c>
      <c r="D229" s="1">
        <v>5.6249999999999989E-3</v>
      </c>
      <c r="E229" s="1">
        <v>5.6597222222222222E-3</v>
      </c>
      <c r="F229" s="1">
        <v>5.7407407407407416E-3</v>
      </c>
      <c r="G229" s="1">
        <v>5.8449074074074072E-3</v>
      </c>
      <c r="H229" s="1">
        <v>5.9490740740740745E-3</v>
      </c>
      <c r="I229" s="1">
        <v>5.3819444444444453E-3</v>
      </c>
      <c r="J229" s="1">
        <v>5.5208333333333333E-3</v>
      </c>
      <c r="K229" s="1">
        <v>5.6018518518518518E-3</v>
      </c>
    </row>
    <row r="230" spans="1:11" x14ac:dyDescent="0.25">
      <c r="A230" s="1">
        <v>2.361111111111111E-2</v>
      </c>
      <c r="B230" s="1">
        <v>5.5324074074074069E-3</v>
      </c>
      <c r="C230" s="1">
        <v>5.6018518518518518E-3</v>
      </c>
      <c r="D230" s="1">
        <v>5.6365740740740742E-3</v>
      </c>
      <c r="E230" s="1">
        <v>5.6712962962962958E-3</v>
      </c>
      <c r="F230" s="1">
        <v>5.7523148148148143E-3</v>
      </c>
      <c r="G230" s="1">
        <v>5.8564814814814825E-3</v>
      </c>
      <c r="H230" s="1">
        <v>5.9606481481481489E-3</v>
      </c>
      <c r="I230" s="1">
        <v>5.3935185185185188E-3</v>
      </c>
      <c r="J230" s="1">
        <v>5.5324074074074069E-3</v>
      </c>
      <c r="K230" s="1">
        <v>5.6134259259259271E-3</v>
      </c>
    </row>
    <row r="231" spans="1:11" x14ac:dyDescent="0.25">
      <c r="A231" s="1">
        <v>2.3668981481481485E-2</v>
      </c>
      <c r="B231" s="1">
        <v>5.5439814814814822E-3</v>
      </c>
      <c r="C231" s="1">
        <v>5.6134259259259271E-3</v>
      </c>
      <c r="D231" s="1">
        <v>5.6481481481481478E-3</v>
      </c>
      <c r="E231" s="1">
        <v>5.6828703703703702E-3</v>
      </c>
      <c r="F231" s="1">
        <v>5.7638888888888887E-3</v>
      </c>
      <c r="G231" s="1">
        <v>5.8680555555555543E-3</v>
      </c>
      <c r="H231" s="1">
        <v>5.9722222222222225E-3</v>
      </c>
      <c r="I231" s="1">
        <v>5.4050925925925924E-3</v>
      </c>
      <c r="J231" s="1">
        <v>5.5439814814814822E-3</v>
      </c>
      <c r="K231" s="1">
        <v>5.6249999999999989E-3</v>
      </c>
    </row>
    <row r="232" spans="1:11" x14ac:dyDescent="0.25">
      <c r="A232" s="1">
        <v>2.372685185185185E-2</v>
      </c>
      <c r="B232" s="1">
        <v>5.5555555555555558E-3</v>
      </c>
      <c r="C232" s="1">
        <v>5.6249999999999989E-3</v>
      </c>
      <c r="D232" s="1">
        <v>5.6597222222222222E-3</v>
      </c>
      <c r="E232" s="1">
        <v>5.6944444444444438E-3</v>
      </c>
      <c r="F232" s="1">
        <v>5.7754629629629623E-3</v>
      </c>
      <c r="G232" s="1">
        <v>5.8796296296296296E-3</v>
      </c>
      <c r="H232" s="1">
        <v>5.9837962962962961E-3</v>
      </c>
      <c r="I232" s="1">
        <v>5.4166666666666669E-3</v>
      </c>
      <c r="J232" s="1">
        <v>5.5555555555555558E-3</v>
      </c>
      <c r="K232" s="1">
        <v>5.6365740740740742E-3</v>
      </c>
    </row>
    <row r="233" spans="1:11" x14ac:dyDescent="0.25">
      <c r="A233" s="1">
        <v>2.3784722222222221E-2</v>
      </c>
      <c r="B233" s="1">
        <v>5.5787037037037038E-3</v>
      </c>
      <c r="C233" s="1">
        <v>5.6481481481481478E-3</v>
      </c>
      <c r="D233" s="1">
        <v>5.6828703703703702E-3</v>
      </c>
      <c r="E233" s="1">
        <v>5.7175925925925927E-3</v>
      </c>
      <c r="F233" s="1">
        <v>5.7986111111111112E-3</v>
      </c>
      <c r="G233" s="1">
        <v>5.9027777777777776E-3</v>
      </c>
      <c r="H233" s="1">
        <v>6.0069444444444441E-3</v>
      </c>
      <c r="I233" s="1">
        <v>5.4398148148148149E-3</v>
      </c>
      <c r="J233" s="1">
        <v>5.5787037037037038E-3</v>
      </c>
      <c r="K233" s="1">
        <v>5.6597222222222222E-3</v>
      </c>
    </row>
    <row r="234" spans="1:11" x14ac:dyDescent="0.25">
      <c r="A234" s="1">
        <v>2.3842592592592596E-2</v>
      </c>
      <c r="B234" s="1">
        <v>5.5902777777777782E-3</v>
      </c>
      <c r="C234" s="1">
        <v>5.6597222222222222E-3</v>
      </c>
      <c r="D234" s="1">
        <v>5.6944444444444438E-3</v>
      </c>
      <c r="E234" s="1">
        <v>5.7291666666666671E-3</v>
      </c>
      <c r="F234" s="1">
        <v>5.8101851851851856E-3</v>
      </c>
      <c r="G234" s="1">
        <v>5.9143518518518521E-3</v>
      </c>
      <c r="H234" s="1">
        <v>6.0185185185185177E-3</v>
      </c>
      <c r="I234" s="1">
        <v>5.4513888888888884E-3</v>
      </c>
      <c r="J234" s="1">
        <v>5.5902777777777782E-3</v>
      </c>
      <c r="K234" s="1">
        <v>5.6712962962962958E-3</v>
      </c>
    </row>
    <row r="235" spans="1:11" x14ac:dyDescent="0.25">
      <c r="A235" s="1">
        <v>2.390046296296296E-2</v>
      </c>
      <c r="B235" s="1">
        <v>5.6018518518518518E-3</v>
      </c>
      <c r="C235" s="1">
        <v>5.6712962962962958E-3</v>
      </c>
      <c r="D235" s="1">
        <v>5.7060185185185191E-3</v>
      </c>
      <c r="E235" s="1">
        <v>5.7407407407407416E-3</v>
      </c>
      <c r="F235" s="1">
        <v>5.8217592592592592E-3</v>
      </c>
      <c r="G235" s="1">
        <v>5.9259259259259256E-3</v>
      </c>
      <c r="H235" s="1">
        <v>6.030092592592593E-3</v>
      </c>
      <c r="I235" s="1">
        <v>5.4629629629629637E-3</v>
      </c>
      <c r="J235" s="1">
        <v>5.6018518518518518E-3</v>
      </c>
      <c r="K235" s="1">
        <v>5.6828703703703702E-3</v>
      </c>
    </row>
    <row r="236" spans="1:11" x14ac:dyDescent="0.25">
      <c r="A236" s="1">
        <v>2.3958333333333331E-2</v>
      </c>
      <c r="B236" s="1">
        <v>5.6134259259259271E-3</v>
      </c>
      <c r="C236" s="1">
        <v>5.6828703703703702E-3</v>
      </c>
      <c r="D236" s="1">
        <v>5.7175925925925927E-3</v>
      </c>
      <c r="E236" s="1">
        <v>5.7523148148148143E-3</v>
      </c>
      <c r="F236" s="1">
        <v>5.8333333333333336E-3</v>
      </c>
      <c r="G236" s="1">
        <v>5.9375000000000009E-3</v>
      </c>
      <c r="H236" s="1">
        <v>6.0416666666666665E-3</v>
      </c>
      <c r="I236" s="1">
        <v>5.4745370370370373E-3</v>
      </c>
      <c r="J236" s="1">
        <v>5.6134259259259271E-3</v>
      </c>
      <c r="K236" s="1">
        <v>5.6944444444444438E-3</v>
      </c>
    </row>
    <row r="237" spans="1:11" x14ac:dyDescent="0.25">
      <c r="A237" s="1">
        <v>2.4016203703703706E-2</v>
      </c>
      <c r="B237" s="1">
        <v>5.6365740740740742E-3</v>
      </c>
      <c r="C237" s="1">
        <v>5.7060185185185191E-3</v>
      </c>
      <c r="D237" s="1">
        <v>5.7407407407407416E-3</v>
      </c>
      <c r="E237" s="1">
        <v>5.7754629629629623E-3</v>
      </c>
      <c r="F237" s="1">
        <v>5.8564814814814825E-3</v>
      </c>
      <c r="G237" s="1">
        <v>5.9606481481481489E-3</v>
      </c>
      <c r="H237" s="1">
        <v>6.0648148148148145E-3</v>
      </c>
      <c r="I237" s="1">
        <v>5.4976851851851853E-3</v>
      </c>
      <c r="J237" s="1">
        <v>5.6365740740740742E-3</v>
      </c>
      <c r="K237" s="1">
        <v>5.7175925925925927E-3</v>
      </c>
    </row>
    <row r="238" spans="1:11" x14ac:dyDescent="0.25">
      <c r="A238" s="1">
        <v>2.4074074074074071E-2</v>
      </c>
      <c r="B238" s="1">
        <v>5.6481481481481478E-3</v>
      </c>
      <c r="C238" s="1">
        <v>5.7175925925925927E-3</v>
      </c>
      <c r="D238" s="1">
        <v>5.7523148148148143E-3</v>
      </c>
      <c r="E238" s="1">
        <v>5.7870370370370376E-3</v>
      </c>
      <c r="F238" s="1">
        <v>5.8680555555555543E-3</v>
      </c>
      <c r="G238" s="1">
        <v>5.9722222222222225E-3</v>
      </c>
      <c r="H238" s="1">
        <v>6.076388888888889E-3</v>
      </c>
      <c r="I238" s="1">
        <v>5.5092592592592589E-3</v>
      </c>
      <c r="J238" s="1">
        <v>5.6481481481481478E-3</v>
      </c>
      <c r="K238" s="1">
        <v>5.7291666666666671E-3</v>
      </c>
    </row>
    <row r="239" spans="1:11" x14ac:dyDescent="0.25">
      <c r="A239" s="1">
        <v>2.4131944444444445E-2</v>
      </c>
      <c r="B239" s="1">
        <v>5.6597222222222222E-3</v>
      </c>
      <c r="C239" s="1">
        <v>5.7291666666666671E-3</v>
      </c>
      <c r="D239" s="1">
        <v>5.7638888888888887E-3</v>
      </c>
      <c r="E239" s="1">
        <v>5.7986111111111112E-3</v>
      </c>
      <c r="F239" s="1">
        <v>5.8796296296296296E-3</v>
      </c>
      <c r="G239" s="1">
        <v>5.9837962962962961E-3</v>
      </c>
      <c r="H239" s="1">
        <v>6.0879629629629643E-3</v>
      </c>
      <c r="I239" s="1">
        <v>5.5208333333333333E-3</v>
      </c>
      <c r="J239" s="1">
        <v>5.6597222222222222E-3</v>
      </c>
      <c r="K239" s="1">
        <v>5.7407407407407416E-3</v>
      </c>
    </row>
    <row r="240" spans="1:11" x14ac:dyDescent="0.25">
      <c r="A240" s="1">
        <v>2.4189814814814817E-2</v>
      </c>
      <c r="B240" s="1">
        <v>5.6828703703703702E-3</v>
      </c>
      <c r="C240" s="1">
        <v>5.7523148148148143E-3</v>
      </c>
      <c r="D240" s="1">
        <v>5.7870370370370376E-3</v>
      </c>
      <c r="E240" s="1">
        <v>5.8217592592592592E-3</v>
      </c>
      <c r="F240" s="1">
        <v>5.9027777777777776E-3</v>
      </c>
      <c r="G240" s="1">
        <v>6.0069444444444441E-3</v>
      </c>
      <c r="H240" s="1">
        <v>6.1111111111111114E-3</v>
      </c>
      <c r="I240" s="1">
        <v>5.5439814814814822E-3</v>
      </c>
      <c r="J240" s="1">
        <v>5.6828703703703702E-3</v>
      </c>
      <c r="K240" s="1">
        <v>5.7638888888888887E-3</v>
      </c>
    </row>
    <row r="241" spans="1:11" x14ac:dyDescent="0.25">
      <c r="A241" s="1">
        <v>2.4247685185185181E-2</v>
      </c>
      <c r="B241" s="1">
        <v>5.6944444444444438E-3</v>
      </c>
      <c r="C241" s="1">
        <v>5.7638888888888887E-3</v>
      </c>
      <c r="D241" s="1">
        <v>5.7986111111111112E-3</v>
      </c>
      <c r="E241" s="1">
        <v>5.8333333333333336E-3</v>
      </c>
      <c r="F241" s="1">
        <v>5.9143518518518521E-3</v>
      </c>
      <c r="G241" s="1">
        <v>6.0185185185185177E-3</v>
      </c>
      <c r="H241" s="1">
        <v>6.122685185185185E-3</v>
      </c>
      <c r="I241" s="1">
        <v>5.5555555555555558E-3</v>
      </c>
      <c r="J241" s="1">
        <v>5.6944444444444438E-3</v>
      </c>
      <c r="K241" s="1">
        <v>5.7754629629629623E-3</v>
      </c>
    </row>
    <row r="242" spans="1:11" x14ac:dyDescent="0.25">
      <c r="A242" s="1">
        <v>2.4305555555555556E-2</v>
      </c>
      <c r="B242" s="1">
        <v>5.7175925925925927E-3</v>
      </c>
      <c r="C242" s="1">
        <v>5.7870370370370376E-3</v>
      </c>
      <c r="D242" s="1">
        <v>5.8217592592592592E-3</v>
      </c>
      <c r="E242" s="1">
        <v>5.8564814814814825E-3</v>
      </c>
      <c r="F242" s="1">
        <v>5.9375000000000009E-3</v>
      </c>
      <c r="G242" s="1">
        <v>6.0416666666666665E-3</v>
      </c>
      <c r="H242" s="1">
        <v>6.145833333333333E-3</v>
      </c>
      <c r="I242" s="1">
        <v>5.5787037037037038E-3</v>
      </c>
      <c r="J242" s="1">
        <v>5.7175925925925927E-3</v>
      </c>
      <c r="K242" s="1">
        <v>5.7986111111111112E-3</v>
      </c>
    </row>
    <row r="243" spans="1:11" x14ac:dyDescent="0.25">
      <c r="A243" s="1">
        <v>2.4363425925925927E-2</v>
      </c>
      <c r="B243" s="1">
        <v>5.7291666666666671E-3</v>
      </c>
      <c r="C243" s="1">
        <v>5.7986111111111112E-3</v>
      </c>
      <c r="D243" s="1">
        <v>5.8333333333333336E-3</v>
      </c>
      <c r="E243" s="1">
        <v>5.8680555555555543E-3</v>
      </c>
      <c r="F243" s="1">
        <v>5.9490740740740745E-3</v>
      </c>
      <c r="G243" s="1">
        <v>6.053240740740741E-3</v>
      </c>
      <c r="H243" s="1">
        <v>6.1574074074074074E-3</v>
      </c>
      <c r="I243" s="1">
        <v>5.5902777777777782E-3</v>
      </c>
      <c r="J243" s="1">
        <v>5.7291666666666671E-3</v>
      </c>
      <c r="K243" s="1">
        <v>5.8101851851851856E-3</v>
      </c>
    </row>
    <row r="244" spans="1:11" x14ac:dyDescent="0.25">
      <c r="A244" s="1">
        <v>2.4421296296296292E-2</v>
      </c>
      <c r="B244" s="1">
        <v>5.7407407407407416E-3</v>
      </c>
      <c r="C244" s="1">
        <v>5.8101851851851856E-3</v>
      </c>
      <c r="D244" s="1">
        <v>5.8449074074074072E-3</v>
      </c>
      <c r="E244" s="1">
        <v>5.8796296296296296E-3</v>
      </c>
      <c r="F244" s="1">
        <v>5.9606481481481489E-3</v>
      </c>
      <c r="G244" s="1">
        <v>6.0648148148148145E-3</v>
      </c>
      <c r="H244" s="1">
        <v>6.168981481481481E-3</v>
      </c>
      <c r="I244" s="1">
        <v>5.6018518518518518E-3</v>
      </c>
      <c r="J244" s="1">
        <v>5.7407407407407416E-3</v>
      </c>
      <c r="K244" s="1">
        <v>5.8217592592592592E-3</v>
      </c>
    </row>
    <row r="245" spans="1:11" x14ac:dyDescent="0.25">
      <c r="A245" s="1">
        <v>2.4479166666666666E-2</v>
      </c>
      <c r="B245" s="1">
        <v>5.7523148148148143E-3</v>
      </c>
      <c r="C245" s="1">
        <v>5.8217592592592592E-3</v>
      </c>
      <c r="D245" s="1">
        <v>5.8564814814814825E-3</v>
      </c>
      <c r="E245" s="1">
        <v>5.8912037037037032E-3</v>
      </c>
      <c r="F245" s="1">
        <v>5.9722222222222225E-3</v>
      </c>
      <c r="G245" s="1">
        <v>6.076388888888889E-3</v>
      </c>
      <c r="H245" s="1">
        <v>6.1805555555555563E-3</v>
      </c>
      <c r="I245" s="1">
        <v>5.6134259259259271E-3</v>
      </c>
      <c r="J245" s="1">
        <v>5.7523148148148143E-3</v>
      </c>
      <c r="K245" s="1">
        <v>5.8333333333333336E-3</v>
      </c>
    </row>
    <row r="246" spans="1:11" x14ac:dyDescent="0.25">
      <c r="A246" s="1">
        <v>2.4537037037037038E-2</v>
      </c>
      <c r="B246" s="1">
        <v>5.7754629629629623E-3</v>
      </c>
      <c r="C246" s="1">
        <v>5.8449074074074072E-3</v>
      </c>
      <c r="D246" s="1">
        <v>5.8796296296296296E-3</v>
      </c>
      <c r="E246" s="1">
        <v>5.9143518518518521E-3</v>
      </c>
      <c r="F246" s="1">
        <v>5.9953703703703697E-3</v>
      </c>
      <c r="G246" s="1">
        <v>6.0995370370370361E-3</v>
      </c>
      <c r="H246" s="1">
        <v>6.2037037037037043E-3</v>
      </c>
      <c r="I246" s="1">
        <v>5.6365740740740742E-3</v>
      </c>
      <c r="J246" s="1">
        <v>5.7754629629629623E-3</v>
      </c>
      <c r="K246" s="1">
        <v>5.8564814814814825E-3</v>
      </c>
    </row>
    <row r="247" spans="1:11" x14ac:dyDescent="0.25">
      <c r="A247" s="1">
        <v>2.4594907407407409E-2</v>
      </c>
      <c r="B247" s="1">
        <v>5.7870370370370376E-3</v>
      </c>
      <c r="C247" s="1">
        <v>5.8564814814814825E-3</v>
      </c>
      <c r="D247" s="1">
        <v>5.8912037037037032E-3</v>
      </c>
      <c r="E247" s="1">
        <v>5.9259259259259256E-3</v>
      </c>
      <c r="F247" s="1">
        <v>6.0069444444444441E-3</v>
      </c>
      <c r="G247" s="1">
        <v>6.1111111111111114E-3</v>
      </c>
      <c r="H247" s="1">
        <v>6.215277777777777E-3</v>
      </c>
      <c r="I247" s="1">
        <v>5.6481481481481478E-3</v>
      </c>
      <c r="J247" s="1">
        <v>5.7870370370370376E-3</v>
      </c>
      <c r="K247" s="1">
        <v>5.8680555555555543E-3</v>
      </c>
    </row>
    <row r="248" spans="1:11" x14ac:dyDescent="0.25">
      <c r="A248" s="1">
        <v>2.4652777777777777E-2</v>
      </c>
      <c r="B248" s="1">
        <v>5.7986111111111112E-3</v>
      </c>
      <c r="C248" s="1">
        <v>5.8680555555555543E-3</v>
      </c>
      <c r="D248" s="1">
        <v>5.9027777777777776E-3</v>
      </c>
      <c r="E248" s="1">
        <v>5.9375000000000009E-3</v>
      </c>
      <c r="F248" s="1">
        <v>6.0185185185185177E-3</v>
      </c>
      <c r="G248" s="1">
        <v>6.122685185185185E-3</v>
      </c>
      <c r="H248" s="1">
        <v>6.2268518518518515E-3</v>
      </c>
      <c r="I248" s="1">
        <v>5.6597222222222222E-3</v>
      </c>
      <c r="J248" s="1">
        <v>5.7986111111111112E-3</v>
      </c>
      <c r="K248" s="1">
        <v>5.8796296296296296E-3</v>
      </c>
    </row>
    <row r="249" spans="1:11" x14ac:dyDescent="0.25">
      <c r="A249" s="1">
        <v>2.4710648148148148E-2</v>
      </c>
      <c r="B249" s="1">
        <v>5.8101851851851856E-3</v>
      </c>
      <c r="C249" s="1">
        <v>5.8796296296296296E-3</v>
      </c>
      <c r="D249" s="1">
        <v>5.9143518518518521E-3</v>
      </c>
      <c r="E249" s="1">
        <v>5.9490740740740745E-3</v>
      </c>
      <c r="F249" s="1">
        <v>6.030092592592593E-3</v>
      </c>
      <c r="G249" s="1">
        <v>6.1342592592592594E-3</v>
      </c>
      <c r="H249" s="1">
        <v>6.238425925925925E-3</v>
      </c>
      <c r="I249" s="1">
        <v>5.6712962962962958E-3</v>
      </c>
      <c r="J249" s="1">
        <v>5.8101851851851856E-3</v>
      </c>
      <c r="K249" s="1">
        <v>5.8912037037037032E-3</v>
      </c>
    </row>
    <row r="250" spans="1:11" x14ac:dyDescent="0.25">
      <c r="A250" s="1">
        <v>2.476851851851852E-2</v>
      </c>
      <c r="B250" s="1">
        <v>5.8217592592592592E-3</v>
      </c>
      <c r="C250" s="1">
        <v>5.8912037037037032E-3</v>
      </c>
      <c r="D250" s="1">
        <v>5.9259259259259256E-3</v>
      </c>
      <c r="E250" s="1">
        <v>5.9606481481481489E-3</v>
      </c>
      <c r="F250" s="1">
        <v>6.0416666666666665E-3</v>
      </c>
      <c r="G250" s="1">
        <v>6.145833333333333E-3</v>
      </c>
      <c r="H250" s="1">
        <v>6.2499999999999995E-3</v>
      </c>
      <c r="I250" s="1">
        <v>5.6828703703703702E-3</v>
      </c>
      <c r="J250" s="1">
        <v>5.8217592592592592E-3</v>
      </c>
      <c r="K250" s="1">
        <v>5.9027777777777776E-3</v>
      </c>
    </row>
    <row r="251" spans="1:11" x14ac:dyDescent="0.25">
      <c r="A251" s="1">
        <v>2.4826388888888887E-2</v>
      </c>
      <c r="B251" s="1">
        <v>5.8333333333333336E-3</v>
      </c>
      <c r="C251" s="1">
        <v>5.9027777777777776E-3</v>
      </c>
      <c r="D251" s="1">
        <v>5.9375000000000009E-3</v>
      </c>
      <c r="E251" s="1">
        <v>5.9722222222222225E-3</v>
      </c>
      <c r="F251" s="1">
        <v>6.053240740740741E-3</v>
      </c>
      <c r="G251" s="1">
        <v>6.1574074074074074E-3</v>
      </c>
      <c r="H251" s="1">
        <v>6.2615740740740748E-3</v>
      </c>
      <c r="I251" s="1">
        <v>5.6944444444444438E-3</v>
      </c>
      <c r="J251" s="1">
        <v>5.8333333333333336E-3</v>
      </c>
      <c r="K251" s="1">
        <v>5.9143518518518521E-3</v>
      </c>
    </row>
    <row r="252" spans="1:11" x14ac:dyDescent="0.25">
      <c r="A252" s="1">
        <v>2.4884259259259259E-2</v>
      </c>
      <c r="B252" s="1">
        <v>5.8449074074074072E-3</v>
      </c>
      <c r="C252" s="1">
        <v>5.9143518518518521E-3</v>
      </c>
      <c r="D252" s="1">
        <v>5.9490740740740745E-3</v>
      </c>
      <c r="E252" s="1">
        <v>5.9837962962962961E-3</v>
      </c>
      <c r="F252" s="1">
        <v>6.0648148148148145E-3</v>
      </c>
      <c r="G252" s="1">
        <v>6.168981481481481E-3</v>
      </c>
      <c r="H252" s="1">
        <v>6.2731481481481484E-3</v>
      </c>
      <c r="I252" s="1">
        <v>5.7060185185185191E-3</v>
      </c>
      <c r="J252" s="1">
        <v>5.8449074074074072E-3</v>
      </c>
      <c r="K252" s="1">
        <v>5.9259259259259256E-3</v>
      </c>
    </row>
    <row r="253" spans="1:11" x14ac:dyDescent="0.25">
      <c r="A253" s="1">
        <v>2.494212962962963E-2</v>
      </c>
      <c r="B253" s="1">
        <v>5.8680555555555543E-3</v>
      </c>
      <c r="C253" s="1">
        <v>5.9375000000000009E-3</v>
      </c>
      <c r="D253" s="1">
        <v>5.9722222222222225E-3</v>
      </c>
      <c r="E253" s="1">
        <v>6.0069444444444441E-3</v>
      </c>
      <c r="F253" s="1">
        <v>6.0879629629629643E-3</v>
      </c>
      <c r="G253" s="1">
        <v>6.1921296296296299E-3</v>
      </c>
      <c r="H253" s="1">
        <v>6.2962962962962964E-3</v>
      </c>
      <c r="I253" s="1">
        <v>5.7291666666666671E-3</v>
      </c>
      <c r="J253" s="1">
        <v>5.8680555555555543E-3</v>
      </c>
      <c r="K253" s="1">
        <v>5.9490740740740745E-3</v>
      </c>
    </row>
    <row r="254" spans="1:11" x14ac:dyDescent="0.25">
      <c r="A254" s="1">
        <v>2.4999999999999998E-2</v>
      </c>
      <c r="B254" s="1">
        <v>5.8796296296296296E-3</v>
      </c>
      <c r="C254" s="1">
        <v>5.9490740740740745E-3</v>
      </c>
      <c r="D254" s="1">
        <v>5.9837962962962961E-3</v>
      </c>
      <c r="E254" s="1">
        <v>6.0185185185185177E-3</v>
      </c>
      <c r="F254" s="1">
        <v>6.0995370370370361E-3</v>
      </c>
      <c r="G254" s="1">
        <v>6.2037037037037043E-3</v>
      </c>
      <c r="H254" s="1">
        <v>6.3078703703703708E-3</v>
      </c>
      <c r="I254" s="1">
        <v>5.7407407407407416E-3</v>
      </c>
      <c r="J254" s="1">
        <v>5.8796296296296296E-3</v>
      </c>
      <c r="K254" s="1">
        <v>5.9606481481481489E-3</v>
      </c>
    </row>
    <row r="255" spans="1:11" x14ac:dyDescent="0.25">
      <c r="A255" s="1">
        <v>2.5057870370370373E-2</v>
      </c>
      <c r="B255" s="1">
        <v>5.8912037037037032E-3</v>
      </c>
      <c r="C255" s="1">
        <v>5.9606481481481489E-3</v>
      </c>
      <c r="D255" s="1">
        <v>5.9953703703703697E-3</v>
      </c>
      <c r="E255" s="1">
        <v>6.030092592592593E-3</v>
      </c>
      <c r="F255" s="1">
        <v>6.1111111111111114E-3</v>
      </c>
      <c r="G255" s="1">
        <v>6.215277777777777E-3</v>
      </c>
      <c r="H255" s="1">
        <v>6.3194444444444444E-3</v>
      </c>
      <c r="I255" s="1">
        <v>5.7523148148148143E-3</v>
      </c>
      <c r="J255" s="1">
        <v>5.8912037037037032E-3</v>
      </c>
      <c r="K255" s="1">
        <v>5.9722222222222225E-3</v>
      </c>
    </row>
    <row r="256" spans="1:11" x14ac:dyDescent="0.25">
      <c r="A256" s="1">
        <v>2.5115740740740741E-2</v>
      </c>
      <c r="B256" s="1">
        <v>5.9027777777777776E-3</v>
      </c>
      <c r="C256" s="1">
        <v>5.9722222222222225E-3</v>
      </c>
      <c r="D256" s="1">
        <v>6.0069444444444441E-3</v>
      </c>
      <c r="E256" s="1">
        <v>6.0416666666666665E-3</v>
      </c>
      <c r="F256" s="1">
        <v>6.122685185185185E-3</v>
      </c>
      <c r="G256" s="1">
        <v>6.2268518518518515E-3</v>
      </c>
      <c r="H256" s="1">
        <v>6.3310185185185197E-3</v>
      </c>
      <c r="I256" s="1">
        <v>5.7638888888888887E-3</v>
      </c>
      <c r="J256" s="1">
        <v>5.9027777777777776E-3</v>
      </c>
      <c r="K256" s="1">
        <v>5.9837962962962961E-3</v>
      </c>
    </row>
    <row r="257" spans="1:11" x14ac:dyDescent="0.25">
      <c r="A257" s="1">
        <v>2.5173611111111108E-2</v>
      </c>
      <c r="B257" s="1">
        <v>5.9259259259259256E-3</v>
      </c>
      <c r="C257" s="1">
        <v>5.9953703703703697E-3</v>
      </c>
      <c r="D257" s="1">
        <v>6.030092592592593E-3</v>
      </c>
      <c r="E257" s="1">
        <v>6.0648148148148145E-3</v>
      </c>
      <c r="F257" s="1">
        <v>6.145833333333333E-3</v>
      </c>
      <c r="G257" s="1">
        <v>6.2499999999999995E-3</v>
      </c>
      <c r="H257" s="1">
        <v>6.3541666666666668E-3</v>
      </c>
      <c r="I257" s="1">
        <v>5.7870370370370376E-3</v>
      </c>
      <c r="J257" s="1">
        <v>5.9259259259259256E-3</v>
      </c>
      <c r="K257" s="1">
        <v>6.0069444444444441E-3</v>
      </c>
    </row>
    <row r="258" spans="1:11" x14ac:dyDescent="0.25">
      <c r="A258" s="1">
        <v>2.5231481481481483E-2</v>
      </c>
      <c r="B258" s="1">
        <v>5.9375000000000009E-3</v>
      </c>
      <c r="C258" s="1">
        <v>6.0069444444444441E-3</v>
      </c>
      <c r="D258" s="1">
        <v>6.0416666666666665E-3</v>
      </c>
      <c r="E258" s="1">
        <v>6.076388888888889E-3</v>
      </c>
      <c r="F258" s="1">
        <v>6.1574074074074074E-3</v>
      </c>
      <c r="G258" s="1">
        <v>6.2615740740740748E-3</v>
      </c>
      <c r="H258" s="1">
        <v>6.3657407407407404E-3</v>
      </c>
      <c r="I258" s="1">
        <v>5.7986111111111112E-3</v>
      </c>
      <c r="J258" s="1">
        <v>5.9375000000000009E-3</v>
      </c>
      <c r="K258" s="1">
        <v>6.0185185185185177E-3</v>
      </c>
    </row>
    <row r="259" spans="1:11" x14ac:dyDescent="0.25">
      <c r="A259" s="1">
        <v>2.5289351851851851E-2</v>
      </c>
      <c r="B259" s="1">
        <v>5.9490740740740745E-3</v>
      </c>
      <c r="C259" s="1">
        <v>6.0185185185185177E-3</v>
      </c>
      <c r="D259" s="1">
        <v>6.053240740740741E-3</v>
      </c>
      <c r="E259" s="1">
        <v>6.0879629629629643E-3</v>
      </c>
      <c r="F259" s="1">
        <v>6.168981481481481E-3</v>
      </c>
      <c r="G259" s="1">
        <v>6.2731481481481484E-3</v>
      </c>
      <c r="H259" s="1">
        <v>6.3773148148148148E-3</v>
      </c>
      <c r="I259" s="1">
        <v>5.8101851851851856E-3</v>
      </c>
      <c r="J259" s="1">
        <v>5.9490740740740745E-3</v>
      </c>
      <c r="K259" s="1">
        <v>6.030092592592593E-3</v>
      </c>
    </row>
    <row r="260" spans="1:11" x14ac:dyDescent="0.25">
      <c r="A260" s="1">
        <v>2.5347222222222219E-2</v>
      </c>
      <c r="B260" s="1">
        <v>5.9606481481481489E-3</v>
      </c>
      <c r="C260" s="1">
        <v>6.030092592592593E-3</v>
      </c>
      <c r="D260" s="1">
        <v>6.0648148148148145E-3</v>
      </c>
      <c r="E260" s="1">
        <v>6.0995370370370361E-3</v>
      </c>
      <c r="F260" s="1">
        <v>6.1805555555555563E-3</v>
      </c>
      <c r="G260" s="1">
        <v>6.2847222222222228E-3</v>
      </c>
      <c r="H260" s="1">
        <v>6.3888888888888884E-3</v>
      </c>
      <c r="I260" s="1">
        <v>5.8217592592592592E-3</v>
      </c>
      <c r="J260" s="1">
        <v>5.9606481481481489E-3</v>
      </c>
      <c r="K260" s="1">
        <v>6.0416666666666665E-3</v>
      </c>
    </row>
    <row r="261" spans="1:11" x14ac:dyDescent="0.25">
      <c r="A261" s="1">
        <v>2.5405092592592594E-2</v>
      </c>
      <c r="B261" s="1">
        <v>5.9722222222222225E-3</v>
      </c>
      <c r="C261" s="1">
        <v>6.0416666666666665E-3</v>
      </c>
      <c r="D261" s="1">
        <v>6.076388888888889E-3</v>
      </c>
      <c r="E261" s="1">
        <v>6.1111111111111114E-3</v>
      </c>
      <c r="F261" s="1">
        <v>6.1921296296296299E-3</v>
      </c>
      <c r="G261" s="1">
        <v>6.2962962962962964E-3</v>
      </c>
      <c r="H261" s="1">
        <v>6.4004629629629628E-3</v>
      </c>
      <c r="I261" s="1">
        <v>5.8333333333333336E-3</v>
      </c>
      <c r="J261" s="1">
        <v>5.9722222222222225E-3</v>
      </c>
      <c r="K261" s="1">
        <v>6.053240740740741E-3</v>
      </c>
    </row>
    <row r="262" spans="1:11" x14ac:dyDescent="0.25">
      <c r="A262" s="1">
        <v>2.5462962962962962E-2</v>
      </c>
      <c r="B262" s="1">
        <v>5.9837962962962961E-3</v>
      </c>
      <c r="C262" s="1">
        <v>6.053240740740741E-3</v>
      </c>
      <c r="D262" s="1">
        <v>6.0879629629629643E-3</v>
      </c>
      <c r="E262" s="1">
        <v>6.122685185185185E-3</v>
      </c>
      <c r="F262" s="1">
        <v>6.2037037037037043E-3</v>
      </c>
      <c r="G262" s="1">
        <v>6.3078703703703708E-3</v>
      </c>
      <c r="H262" s="1">
        <v>6.4120370370370364E-3</v>
      </c>
      <c r="I262" s="1">
        <v>5.8449074074074072E-3</v>
      </c>
      <c r="J262" s="1">
        <v>5.9837962962962961E-3</v>
      </c>
      <c r="K262" s="1">
        <v>6.0648148148148145E-3</v>
      </c>
    </row>
    <row r="263" spans="1:11" x14ac:dyDescent="0.25">
      <c r="A263" s="1">
        <v>2.5520833333333336E-2</v>
      </c>
      <c r="B263" s="1">
        <v>5.9953703703703697E-3</v>
      </c>
      <c r="C263" s="1">
        <v>6.0648148148148145E-3</v>
      </c>
      <c r="D263" s="1">
        <v>6.0995370370370361E-3</v>
      </c>
      <c r="E263" s="1">
        <v>6.1342592592592594E-3</v>
      </c>
      <c r="F263" s="1">
        <v>6.215277777777777E-3</v>
      </c>
      <c r="G263" s="1">
        <v>6.3194444444444444E-3</v>
      </c>
      <c r="H263" s="1">
        <v>6.4236111111111117E-3</v>
      </c>
      <c r="I263" s="1">
        <v>5.8564814814814825E-3</v>
      </c>
      <c r="J263" s="1">
        <v>5.9953703703703697E-3</v>
      </c>
      <c r="K263" s="1">
        <v>6.076388888888889E-3</v>
      </c>
    </row>
    <row r="264" spans="1:11" x14ac:dyDescent="0.25">
      <c r="A264" s="1">
        <v>2.5578703703703704E-2</v>
      </c>
      <c r="B264" s="1">
        <v>6.0185185185185177E-3</v>
      </c>
      <c r="C264" s="1">
        <v>6.0879629629629643E-3</v>
      </c>
      <c r="D264" s="1">
        <v>6.122685185185185E-3</v>
      </c>
      <c r="E264" s="1">
        <v>6.1574074074074074E-3</v>
      </c>
      <c r="F264" s="1">
        <v>6.238425925925925E-3</v>
      </c>
      <c r="G264" s="1">
        <v>6.3425925925925915E-3</v>
      </c>
      <c r="H264" s="1">
        <v>6.4467592592592597E-3</v>
      </c>
      <c r="I264" s="1">
        <v>5.8796296296296296E-3</v>
      </c>
      <c r="J264" s="1">
        <v>6.0185185185185177E-3</v>
      </c>
      <c r="K264" s="1">
        <v>6.0995370370370361E-3</v>
      </c>
    </row>
    <row r="265" spans="1:11" x14ac:dyDescent="0.25">
      <c r="A265" s="1">
        <v>2.5636574074074072E-2</v>
      </c>
      <c r="B265" s="1">
        <v>6.030092592592593E-3</v>
      </c>
      <c r="C265" s="1">
        <v>6.0995370370370361E-3</v>
      </c>
      <c r="D265" s="1">
        <v>6.1342592592592594E-3</v>
      </c>
      <c r="E265" s="1">
        <v>6.168981481481481E-3</v>
      </c>
      <c r="F265" s="1">
        <v>6.2499999999999995E-3</v>
      </c>
      <c r="G265" s="1">
        <v>6.3541666666666668E-3</v>
      </c>
      <c r="H265" s="1">
        <v>6.4583333333333333E-3</v>
      </c>
      <c r="I265" s="1">
        <v>5.8912037037037032E-3</v>
      </c>
      <c r="J265" s="1">
        <v>6.030092592592593E-3</v>
      </c>
      <c r="K265" s="1">
        <v>6.1111111111111114E-3</v>
      </c>
    </row>
    <row r="266" spans="1:11" x14ac:dyDescent="0.25">
      <c r="A266" s="1">
        <v>2.5694444444444447E-2</v>
      </c>
      <c r="B266" s="1">
        <v>6.0416666666666665E-3</v>
      </c>
      <c r="C266" s="1">
        <v>6.1111111111111114E-3</v>
      </c>
      <c r="D266" s="1">
        <v>6.145833333333333E-3</v>
      </c>
      <c r="E266" s="1">
        <v>6.1805555555555563E-3</v>
      </c>
      <c r="F266" s="1">
        <v>6.2615740740740748E-3</v>
      </c>
      <c r="G266" s="1">
        <v>6.3657407407407404E-3</v>
      </c>
      <c r="H266" s="1">
        <v>6.4699074074074069E-3</v>
      </c>
      <c r="I266" s="1">
        <v>5.9027777777777776E-3</v>
      </c>
      <c r="J266" s="1">
        <v>6.0416666666666665E-3</v>
      </c>
      <c r="K266" s="1">
        <v>6.122685185185185E-3</v>
      </c>
    </row>
    <row r="267" spans="1:11" x14ac:dyDescent="0.25">
      <c r="A267" s="1">
        <v>2.5752314814814815E-2</v>
      </c>
      <c r="B267" s="1">
        <v>6.053240740740741E-3</v>
      </c>
      <c r="C267" s="1">
        <v>6.122685185185185E-3</v>
      </c>
      <c r="D267" s="1">
        <v>6.1574074074074074E-3</v>
      </c>
      <c r="E267" s="1">
        <v>6.1921296296296299E-3</v>
      </c>
      <c r="F267" s="1">
        <v>6.2731481481481484E-3</v>
      </c>
      <c r="G267" s="1">
        <v>6.3773148148148148E-3</v>
      </c>
      <c r="H267" s="1">
        <v>6.4814814814814813E-3</v>
      </c>
      <c r="I267" s="1">
        <v>5.9143518518518521E-3</v>
      </c>
      <c r="J267" s="1">
        <v>6.053240740740741E-3</v>
      </c>
      <c r="K267" s="1">
        <v>6.1342592592592594E-3</v>
      </c>
    </row>
    <row r="268" spans="1:11" x14ac:dyDescent="0.25">
      <c r="A268" s="1">
        <v>2.5810185185185183E-2</v>
      </c>
      <c r="B268" s="1">
        <v>6.076388888888889E-3</v>
      </c>
      <c r="C268" s="1">
        <v>6.145833333333333E-3</v>
      </c>
      <c r="D268" s="1">
        <v>6.1805555555555563E-3</v>
      </c>
      <c r="E268" s="1">
        <v>6.215277777777777E-3</v>
      </c>
      <c r="F268" s="1">
        <v>6.2962962962962964E-3</v>
      </c>
      <c r="G268" s="1">
        <v>6.4004629629629628E-3</v>
      </c>
      <c r="H268" s="1">
        <v>6.5046296296296302E-3</v>
      </c>
      <c r="I268" s="1">
        <v>5.9375000000000009E-3</v>
      </c>
      <c r="J268" s="1">
        <v>6.076388888888889E-3</v>
      </c>
      <c r="K268" s="1">
        <v>6.1574074074074074E-3</v>
      </c>
    </row>
    <row r="269" spans="1:11" x14ac:dyDescent="0.25">
      <c r="A269" s="1">
        <v>2.5868055555555557E-2</v>
      </c>
      <c r="B269" s="1">
        <v>6.0879629629629643E-3</v>
      </c>
      <c r="C269" s="1">
        <v>6.1574074074074074E-3</v>
      </c>
      <c r="D269" s="1">
        <v>6.1921296296296299E-3</v>
      </c>
      <c r="E269" s="1">
        <v>6.2268518518518515E-3</v>
      </c>
      <c r="F269" s="1">
        <v>6.3078703703703708E-3</v>
      </c>
      <c r="G269" s="1">
        <v>6.4120370370370364E-3</v>
      </c>
      <c r="H269" s="1">
        <v>6.5162037037037037E-3</v>
      </c>
      <c r="I269" s="1">
        <v>5.9490740740740745E-3</v>
      </c>
      <c r="J269" s="1">
        <v>6.0879629629629643E-3</v>
      </c>
      <c r="K269" s="1">
        <v>6.168981481481481E-3</v>
      </c>
    </row>
    <row r="270" spans="1:11" x14ac:dyDescent="0.25">
      <c r="A270" s="1">
        <v>2.5925925925925925E-2</v>
      </c>
      <c r="B270" s="1">
        <v>6.0995370370370361E-3</v>
      </c>
      <c r="C270" s="1">
        <v>6.168981481481481E-3</v>
      </c>
      <c r="D270" s="1">
        <v>6.2037037037037043E-3</v>
      </c>
      <c r="E270" s="1">
        <v>6.238425925925925E-3</v>
      </c>
      <c r="F270" s="1">
        <v>6.3194444444444444E-3</v>
      </c>
      <c r="G270" s="1">
        <v>6.4236111111111117E-3</v>
      </c>
      <c r="H270" s="1">
        <v>6.5277777777777782E-3</v>
      </c>
      <c r="I270" s="1">
        <v>5.9606481481481489E-3</v>
      </c>
      <c r="J270" s="1">
        <v>6.0995370370370361E-3</v>
      </c>
      <c r="K270" s="1">
        <v>6.1805555555555563E-3</v>
      </c>
    </row>
    <row r="271" spans="1:11" x14ac:dyDescent="0.25">
      <c r="A271" s="1">
        <v>2.5983796296296297E-2</v>
      </c>
      <c r="B271" s="1">
        <v>6.1111111111111114E-3</v>
      </c>
      <c r="C271" s="1">
        <v>6.1805555555555563E-3</v>
      </c>
      <c r="D271" s="1">
        <v>6.215277777777777E-3</v>
      </c>
      <c r="E271" s="1">
        <v>6.2499999999999995E-3</v>
      </c>
      <c r="F271" s="1">
        <v>6.3310185185185197E-3</v>
      </c>
      <c r="G271" s="1">
        <v>6.4351851851851861E-3</v>
      </c>
      <c r="H271" s="1">
        <v>6.5393518518518517E-3</v>
      </c>
      <c r="I271" s="1">
        <v>5.9722222222222225E-3</v>
      </c>
      <c r="J271" s="1">
        <v>6.1111111111111114E-3</v>
      </c>
      <c r="K271" s="1">
        <v>6.1921296296296299E-3</v>
      </c>
    </row>
    <row r="272" spans="1:11" x14ac:dyDescent="0.25">
      <c r="A272" s="1">
        <v>2.6041666666666668E-2</v>
      </c>
      <c r="B272" s="1">
        <v>6.1342592592592594E-3</v>
      </c>
      <c r="C272" s="1">
        <v>6.2037037037037043E-3</v>
      </c>
      <c r="D272" s="1">
        <v>6.238425925925925E-3</v>
      </c>
      <c r="E272" s="1">
        <v>6.2731481481481484E-3</v>
      </c>
      <c r="F272" s="1">
        <v>6.3541666666666668E-3</v>
      </c>
      <c r="G272" s="1">
        <v>6.4583333333333333E-3</v>
      </c>
      <c r="H272" s="1">
        <v>6.5624999999999998E-3</v>
      </c>
      <c r="I272" s="1">
        <v>5.9953703703703697E-3</v>
      </c>
      <c r="J272" s="1">
        <v>6.1342592592592594E-3</v>
      </c>
      <c r="K272" s="1">
        <v>6.215277777777777E-3</v>
      </c>
    </row>
    <row r="273" spans="1:11" x14ac:dyDescent="0.25">
      <c r="A273" s="1">
        <v>2.6099537037037036E-2</v>
      </c>
      <c r="B273" s="1">
        <v>6.145833333333333E-3</v>
      </c>
      <c r="C273" s="1">
        <v>6.215277777777777E-3</v>
      </c>
      <c r="D273" s="1">
        <v>6.2499999999999995E-3</v>
      </c>
      <c r="E273" s="1">
        <v>6.2847222222222228E-3</v>
      </c>
      <c r="F273" s="1">
        <v>6.3657407407407404E-3</v>
      </c>
      <c r="G273" s="1">
        <v>6.4699074074074069E-3</v>
      </c>
      <c r="H273" s="1">
        <v>6.5740740740740733E-3</v>
      </c>
      <c r="I273" s="1">
        <v>6.0069444444444441E-3</v>
      </c>
      <c r="J273" s="1">
        <v>6.145833333333333E-3</v>
      </c>
      <c r="K273" s="1">
        <v>6.2268518518518515E-3</v>
      </c>
    </row>
    <row r="274" spans="1:11" x14ac:dyDescent="0.25">
      <c r="A274" s="1">
        <v>2.6157407407407407E-2</v>
      </c>
      <c r="B274" s="1">
        <v>6.168981481481481E-3</v>
      </c>
      <c r="C274" s="1">
        <v>6.238425925925925E-3</v>
      </c>
      <c r="D274" s="1">
        <v>6.2731481481481484E-3</v>
      </c>
      <c r="E274" s="1">
        <v>6.3078703703703708E-3</v>
      </c>
      <c r="F274" s="1">
        <v>6.3888888888888884E-3</v>
      </c>
      <c r="G274" s="1">
        <v>6.4930555555555549E-3</v>
      </c>
      <c r="H274" s="1">
        <v>6.5972222222222222E-3</v>
      </c>
      <c r="I274" s="1">
        <v>6.030092592592593E-3</v>
      </c>
      <c r="J274" s="1">
        <v>6.168981481481481E-3</v>
      </c>
      <c r="K274" s="1">
        <v>6.2499999999999995E-3</v>
      </c>
    </row>
    <row r="275" spans="1:11" x14ac:dyDescent="0.25">
      <c r="A275" s="1">
        <v>2.6215277777777778E-2</v>
      </c>
      <c r="B275" s="1">
        <v>6.1805555555555563E-3</v>
      </c>
      <c r="C275" s="1">
        <v>6.2499999999999995E-3</v>
      </c>
      <c r="D275" s="1">
        <v>6.2847222222222228E-3</v>
      </c>
      <c r="E275" s="1">
        <v>6.3194444444444444E-3</v>
      </c>
      <c r="F275" s="1">
        <v>6.4004629629629628E-3</v>
      </c>
      <c r="G275" s="1">
        <v>6.5046296296296302E-3</v>
      </c>
      <c r="H275" s="1">
        <v>6.6087962962962966E-3</v>
      </c>
      <c r="I275" s="1">
        <v>6.0416666666666665E-3</v>
      </c>
      <c r="J275" s="1">
        <v>6.1805555555555563E-3</v>
      </c>
      <c r="K275" s="1">
        <v>6.2615740740740748E-3</v>
      </c>
    </row>
    <row r="276" spans="1:11" x14ac:dyDescent="0.25">
      <c r="A276" s="1">
        <v>2.6273148148148153E-2</v>
      </c>
      <c r="B276" s="1">
        <v>6.1921296296296299E-3</v>
      </c>
      <c r="C276" s="1">
        <v>6.2615740740740748E-3</v>
      </c>
      <c r="D276" s="1">
        <v>6.2962962962962964E-3</v>
      </c>
      <c r="E276" s="1">
        <v>6.3310185185185197E-3</v>
      </c>
      <c r="F276" s="1">
        <v>6.4120370370370364E-3</v>
      </c>
      <c r="G276" s="1">
        <v>6.5162037037037037E-3</v>
      </c>
      <c r="H276" s="1">
        <v>6.6203703703703702E-3</v>
      </c>
      <c r="I276" s="1">
        <v>6.053240740740741E-3</v>
      </c>
      <c r="J276" s="1">
        <v>6.1921296296296299E-3</v>
      </c>
      <c r="K276" s="1">
        <v>6.2731481481481484E-3</v>
      </c>
    </row>
    <row r="277" spans="1:11" x14ac:dyDescent="0.25">
      <c r="A277" s="1">
        <v>2.6331018518518517E-2</v>
      </c>
      <c r="B277" s="1">
        <v>6.2037037037037043E-3</v>
      </c>
      <c r="C277" s="1">
        <v>6.2731481481481484E-3</v>
      </c>
      <c r="D277" s="1">
        <v>6.3078703703703708E-3</v>
      </c>
      <c r="E277" s="1">
        <v>6.3425925925925915E-3</v>
      </c>
      <c r="F277" s="1">
        <v>6.4236111111111117E-3</v>
      </c>
      <c r="G277" s="1">
        <v>6.5277777777777782E-3</v>
      </c>
      <c r="H277" s="1">
        <v>6.6319444444444446E-3</v>
      </c>
      <c r="I277" s="1">
        <v>6.0648148148148145E-3</v>
      </c>
      <c r="J277" s="1">
        <v>6.2037037037037043E-3</v>
      </c>
      <c r="K277" s="1">
        <v>6.2847222222222228E-3</v>
      </c>
    </row>
    <row r="278" spans="1:11" x14ac:dyDescent="0.25">
      <c r="A278" s="1">
        <v>2.6388888888888889E-2</v>
      </c>
      <c r="B278" s="1">
        <v>6.2268518518518515E-3</v>
      </c>
      <c r="C278" s="1">
        <v>6.2962962962962964E-3</v>
      </c>
      <c r="D278" s="1">
        <v>6.3310185185185197E-3</v>
      </c>
      <c r="E278" s="1">
        <v>6.3657407407407404E-3</v>
      </c>
      <c r="F278" s="1">
        <v>6.4467592592592597E-3</v>
      </c>
      <c r="G278" s="1">
        <v>6.5509259259259262E-3</v>
      </c>
      <c r="H278" s="1">
        <v>6.6550925925925935E-3</v>
      </c>
      <c r="I278" s="1">
        <v>6.0879629629629643E-3</v>
      </c>
      <c r="J278" s="1">
        <v>6.2268518518518515E-3</v>
      </c>
      <c r="K278" s="1">
        <v>6.3078703703703708E-3</v>
      </c>
    </row>
    <row r="279" spans="1:11" x14ac:dyDescent="0.25">
      <c r="A279" s="1">
        <v>2.6446759259259264E-2</v>
      </c>
      <c r="B279" s="1">
        <v>6.238425925925925E-3</v>
      </c>
      <c r="C279" s="1">
        <v>6.3078703703703708E-3</v>
      </c>
      <c r="D279" s="1">
        <v>6.3425925925925915E-3</v>
      </c>
      <c r="E279" s="1">
        <v>6.3773148148148148E-3</v>
      </c>
      <c r="F279" s="1">
        <v>6.4583333333333333E-3</v>
      </c>
      <c r="G279" s="1">
        <v>6.5624999999999998E-3</v>
      </c>
      <c r="H279" s="1">
        <v>6.6666666666666671E-3</v>
      </c>
      <c r="I279" s="1">
        <v>6.0995370370370361E-3</v>
      </c>
      <c r="J279" s="1">
        <v>6.238425925925925E-3</v>
      </c>
      <c r="K279" s="1">
        <v>6.3194444444444444E-3</v>
      </c>
    </row>
    <row r="280" spans="1:11" x14ac:dyDescent="0.25">
      <c r="A280" s="1">
        <v>2.6504629629629628E-2</v>
      </c>
      <c r="B280" s="1">
        <v>6.2499999999999995E-3</v>
      </c>
      <c r="C280" s="1">
        <v>6.3194444444444444E-3</v>
      </c>
      <c r="D280" s="1">
        <v>6.3541666666666668E-3</v>
      </c>
      <c r="E280" s="1">
        <v>6.3888888888888884E-3</v>
      </c>
      <c r="F280" s="1">
        <v>6.4699074074074069E-3</v>
      </c>
      <c r="G280" s="1">
        <v>6.5740740740740733E-3</v>
      </c>
      <c r="H280" s="1">
        <v>6.6782407407407415E-3</v>
      </c>
      <c r="I280" s="1">
        <v>6.1111111111111114E-3</v>
      </c>
      <c r="J280" s="1">
        <v>6.2499999999999995E-3</v>
      </c>
      <c r="K280" s="1">
        <v>6.3310185185185197E-3</v>
      </c>
    </row>
    <row r="281" spans="1:11" x14ac:dyDescent="0.25">
      <c r="A281" s="1">
        <v>2.6562499999999999E-2</v>
      </c>
      <c r="B281" s="1">
        <v>6.2731481481481484E-3</v>
      </c>
      <c r="C281" s="1">
        <v>6.3425925925925915E-3</v>
      </c>
      <c r="D281" s="1">
        <v>6.3773148148148148E-3</v>
      </c>
      <c r="E281" s="1">
        <v>6.4120370370370364E-3</v>
      </c>
      <c r="F281" s="1">
        <v>6.4930555555555549E-3</v>
      </c>
      <c r="G281" s="1">
        <v>6.5972222222222222E-3</v>
      </c>
      <c r="H281" s="1">
        <v>6.7013888888888887E-3</v>
      </c>
      <c r="I281" s="1">
        <v>6.1342592592592594E-3</v>
      </c>
      <c r="J281" s="1">
        <v>6.2731481481481484E-3</v>
      </c>
      <c r="K281" s="1">
        <v>6.3541666666666668E-3</v>
      </c>
    </row>
    <row r="282" spans="1:11" x14ac:dyDescent="0.25">
      <c r="A282" s="1">
        <v>2.6620370370370374E-2</v>
      </c>
      <c r="B282" s="1">
        <v>6.2847222222222228E-3</v>
      </c>
      <c r="C282" s="1">
        <v>6.3541666666666668E-3</v>
      </c>
      <c r="D282" s="1">
        <v>6.3888888888888884E-3</v>
      </c>
      <c r="E282" s="1">
        <v>6.4236111111111117E-3</v>
      </c>
      <c r="F282" s="1">
        <v>6.5046296296296302E-3</v>
      </c>
      <c r="G282" s="1">
        <v>6.6087962962962966E-3</v>
      </c>
      <c r="H282" s="1">
        <v>6.7129629629629622E-3</v>
      </c>
      <c r="I282" s="1">
        <v>6.145833333333333E-3</v>
      </c>
      <c r="J282" s="1">
        <v>6.2847222222222228E-3</v>
      </c>
      <c r="K282" s="1">
        <v>6.3657407407407404E-3</v>
      </c>
    </row>
    <row r="283" spans="1:11" x14ac:dyDescent="0.25">
      <c r="A283" s="1">
        <v>2.6678240740740738E-2</v>
      </c>
      <c r="B283" s="1">
        <v>6.3078703703703708E-3</v>
      </c>
      <c r="C283" s="1">
        <v>6.3773148148148148E-3</v>
      </c>
      <c r="D283" s="1">
        <v>6.4120370370370364E-3</v>
      </c>
      <c r="E283" s="1">
        <v>6.4467592592592597E-3</v>
      </c>
      <c r="F283" s="1">
        <v>6.5277777777777782E-3</v>
      </c>
      <c r="G283" s="1">
        <v>6.6319444444444446E-3</v>
      </c>
      <c r="H283" s="1">
        <v>6.7361111111111103E-3</v>
      </c>
      <c r="I283" s="1">
        <v>6.168981481481481E-3</v>
      </c>
      <c r="J283" s="1">
        <v>6.3078703703703708E-3</v>
      </c>
      <c r="K283" s="1">
        <v>6.3888888888888884E-3</v>
      </c>
    </row>
    <row r="284" spans="1:11" x14ac:dyDescent="0.25">
      <c r="A284" s="1">
        <v>2.6736111111111113E-2</v>
      </c>
      <c r="B284" s="1">
        <v>6.3194444444444444E-3</v>
      </c>
      <c r="C284" s="1">
        <v>6.3888888888888884E-3</v>
      </c>
      <c r="D284" s="1">
        <v>6.4236111111111117E-3</v>
      </c>
      <c r="E284" s="1">
        <v>6.4583333333333333E-3</v>
      </c>
      <c r="F284" s="1">
        <v>6.5393518518518517E-3</v>
      </c>
      <c r="G284" s="1">
        <v>6.6435185185185182E-3</v>
      </c>
      <c r="H284" s="1">
        <v>6.7476851851851856E-3</v>
      </c>
      <c r="I284" s="1">
        <v>6.1805555555555563E-3</v>
      </c>
      <c r="J284" s="1">
        <v>6.3194444444444444E-3</v>
      </c>
      <c r="K284" s="1">
        <v>6.4004629629629628E-3</v>
      </c>
    </row>
    <row r="285" spans="1:11" x14ac:dyDescent="0.25">
      <c r="A285" s="1">
        <v>2.6793981481481485E-2</v>
      </c>
      <c r="B285" s="1">
        <v>6.3310185185185197E-3</v>
      </c>
      <c r="C285" s="1">
        <v>6.4004629629629628E-3</v>
      </c>
      <c r="D285" s="1">
        <v>6.4351851851851861E-3</v>
      </c>
      <c r="E285" s="1">
        <v>6.4699074074074069E-3</v>
      </c>
      <c r="F285" s="1">
        <v>6.5509259259259262E-3</v>
      </c>
      <c r="G285" s="1">
        <v>6.6550925925925935E-3</v>
      </c>
      <c r="H285" s="1">
        <v>6.7592592592592591E-3</v>
      </c>
      <c r="I285" s="1">
        <v>6.1921296296296299E-3</v>
      </c>
      <c r="J285" s="1">
        <v>6.3310185185185197E-3</v>
      </c>
      <c r="K285" s="1">
        <v>6.4120370370370364E-3</v>
      </c>
    </row>
    <row r="286" spans="1:11" x14ac:dyDescent="0.25">
      <c r="A286" s="1">
        <v>2.6851851851851849E-2</v>
      </c>
      <c r="B286" s="1">
        <v>6.3425925925925915E-3</v>
      </c>
      <c r="C286" s="1">
        <v>6.4120370370370364E-3</v>
      </c>
      <c r="D286" s="1">
        <v>6.4467592592592597E-3</v>
      </c>
      <c r="E286" s="1">
        <v>6.4814814814814813E-3</v>
      </c>
      <c r="F286" s="1">
        <v>6.5624999999999998E-3</v>
      </c>
      <c r="G286" s="1">
        <v>6.6666666666666671E-3</v>
      </c>
      <c r="H286" s="1">
        <v>6.7708333333333336E-3</v>
      </c>
      <c r="I286" s="1">
        <v>6.2037037037037043E-3</v>
      </c>
      <c r="J286" s="1">
        <v>6.3425925925925915E-3</v>
      </c>
      <c r="K286" s="1">
        <v>6.4236111111111117E-3</v>
      </c>
    </row>
    <row r="287" spans="1:11" x14ac:dyDescent="0.25">
      <c r="A287" s="1">
        <v>2.6909722222222224E-2</v>
      </c>
      <c r="B287" s="1">
        <v>6.3541666666666668E-3</v>
      </c>
      <c r="C287" s="1">
        <v>6.4236111111111117E-3</v>
      </c>
      <c r="D287" s="1">
        <v>6.4583333333333333E-3</v>
      </c>
      <c r="E287" s="1">
        <v>6.4930555555555549E-3</v>
      </c>
      <c r="F287" s="1">
        <v>6.5740740740740733E-3</v>
      </c>
      <c r="G287" s="1">
        <v>6.6782407407407415E-3</v>
      </c>
      <c r="H287" s="1">
        <v>6.782407407407408E-3</v>
      </c>
      <c r="I287" s="1">
        <v>6.215277777777777E-3</v>
      </c>
      <c r="J287" s="1">
        <v>6.3541666666666668E-3</v>
      </c>
      <c r="K287" s="1">
        <v>6.4351851851851861E-3</v>
      </c>
    </row>
    <row r="288" spans="1:11" x14ac:dyDescent="0.25">
      <c r="A288" s="1">
        <v>2.6967592592592595E-2</v>
      </c>
      <c r="B288" s="1">
        <v>6.3773148148148148E-3</v>
      </c>
      <c r="C288" s="1">
        <v>6.4467592592592597E-3</v>
      </c>
      <c r="D288" s="1">
        <v>6.4814814814814813E-3</v>
      </c>
      <c r="E288" s="1">
        <v>6.5162037037037037E-3</v>
      </c>
      <c r="F288" s="1">
        <v>6.5972222222222222E-3</v>
      </c>
      <c r="G288" s="1">
        <v>6.7013888888888887E-3</v>
      </c>
      <c r="H288" s="1">
        <v>6.8055555555555569E-3</v>
      </c>
      <c r="I288" s="1">
        <v>6.238425925925925E-3</v>
      </c>
      <c r="J288" s="1">
        <v>6.3773148148148148E-3</v>
      </c>
      <c r="K288" s="1">
        <v>6.4583333333333333E-3</v>
      </c>
    </row>
    <row r="289" spans="1:11" x14ac:dyDescent="0.25">
      <c r="A289" s="1">
        <v>2.7025462962962959E-2</v>
      </c>
      <c r="B289" s="1">
        <v>6.3888888888888884E-3</v>
      </c>
      <c r="C289" s="1">
        <v>6.4583333333333333E-3</v>
      </c>
      <c r="D289" s="1">
        <v>6.4930555555555549E-3</v>
      </c>
      <c r="E289" s="1">
        <v>6.5277777777777782E-3</v>
      </c>
      <c r="F289" s="1">
        <v>6.6087962962962966E-3</v>
      </c>
      <c r="G289" s="1">
        <v>6.7129629629629622E-3</v>
      </c>
      <c r="H289" s="1">
        <v>6.8171296296296287E-3</v>
      </c>
      <c r="I289" s="1">
        <v>6.2499999999999995E-3</v>
      </c>
      <c r="J289" s="1">
        <v>6.3888888888888884E-3</v>
      </c>
      <c r="K289" s="1">
        <v>6.4699074074074069E-3</v>
      </c>
    </row>
    <row r="290" spans="1:11" x14ac:dyDescent="0.25">
      <c r="A290" s="1">
        <v>2.7083333333333334E-2</v>
      </c>
      <c r="B290" s="1">
        <v>6.4004629629629628E-3</v>
      </c>
      <c r="C290" s="1">
        <v>6.4699074074074069E-3</v>
      </c>
      <c r="D290" s="1">
        <v>6.5046296296296302E-3</v>
      </c>
      <c r="E290" s="1">
        <v>6.5393518518518517E-3</v>
      </c>
      <c r="F290" s="1">
        <v>6.6203703703703702E-3</v>
      </c>
      <c r="G290" s="1">
        <v>6.7245370370370367E-3</v>
      </c>
      <c r="H290" s="1">
        <v>6.828703703703704E-3</v>
      </c>
      <c r="I290" s="1">
        <v>6.2615740740740748E-3</v>
      </c>
      <c r="J290" s="1">
        <v>6.4004629629629628E-3</v>
      </c>
      <c r="K290" s="1">
        <v>6.4814814814814813E-3</v>
      </c>
    </row>
    <row r="291" spans="1:11" x14ac:dyDescent="0.25">
      <c r="A291" s="1">
        <v>2.7141203703703706E-2</v>
      </c>
      <c r="B291" s="1">
        <v>6.4120370370370364E-3</v>
      </c>
      <c r="C291" s="1">
        <v>6.4814814814814813E-3</v>
      </c>
      <c r="D291" s="1">
        <v>6.5162037037037037E-3</v>
      </c>
      <c r="E291" s="1">
        <v>6.5509259259259262E-3</v>
      </c>
      <c r="F291" s="1">
        <v>6.6319444444444446E-3</v>
      </c>
      <c r="G291" s="1">
        <v>6.7361111111111103E-3</v>
      </c>
      <c r="H291" s="1">
        <v>6.8402777777777776E-3</v>
      </c>
      <c r="I291" s="1">
        <v>6.2731481481481484E-3</v>
      </c>
      <c r="J291" s="1">
        <v>6.4120370370370364E-3</v>
      </c>
      <c r="K291" s="1">
        <v>6.4930555555555549E-3</v>
      </c>
    </row>
    <row r="292" spans="1:11" x14ac:dyDescent="0.25">
      <c r="A292" s="1">
        <v>2.7199074074074073E-2</v>
      </c>
      <c r="B292" s="1">
        <v>6.4351851851851861E-3</v>
      </c>
      <c r="C292" s="1">
        <v>6.5046296296296302E-3</v>
      </c>
      <c r="D292" s="1">
        <v>6.5393518518518517E-3</v>
      </c>
      <c r="E292" s="1">
        <v>6.5740740740740733E-3</v>
      </c>
      <c r="F292" s="1">
        <v>6.6550925925925935E-3</v>
      </c>
      <c r="G292" s="1">
        <v>6.7592592592592591E-3</v>
      </c>
      <c r="H292" s="1">
        <v>6.8634259259259256E-3</v>
      </c>
      <c r="I292" s="1">
        <v>6.2962962962962964E-3</v>
      </c>
      <c r="J292" s="1">
        <v>6.4351851851851861E-3</v>
      </c>
      <c r="K292" s="1">
        <v>6.5162037037037037E-3</v>
      </c>
    </row>
    <row r="293" spans="1:11" x14ac:dyDescent="0.25">
      <c r="A293" s="1">
        <v>2.7256944444444445E-2</v>
      </c>
      <c r="B293" s="1">
        <v>6.4467592592592597E-3</v>
      </c>
      <c r="C293" s="1">
        <v>6.5162037037037037E-3</v>
      </c>
      <c r="D293" s="1">
        <v>6.5509259259259262E-3</v>
      </c>
      <c r="E293" s="1">
        <v>6.5856481481481469E-3</v>
      </c>
      <c r="F293" s="1">
        <v>6.6666666666666671E-3</v>
      </c>
      <c r="G293" s="1">
        <v>6.7708333333333336E-3</v>
      </c>
      <c r="H293" s="1">
        <v>6.875E-3</v>
      </c>
      <c r="I293" s="1">
        <v>6.3078703703703708E-3</v>
      </c>
      <c r="J293" s="1">
        <v>6.4467592592592597E-3</v>
      </c>
      <c r="K293" s="1">
        <v>6.5277777777777782E-3</v>
      </c>
    </row>
    <row r="294" spans="1:11" x14ac:dyDescent="0.25">
      <c r="A294" s="1">
        <v>2.7314814814814816E-2</v>
      </c>
      <c r="B294" s="1">
        <v>6.4583333333333333E-3</v>
      </c>
      <c r="C294" s="1">
        <v>6.5277777777777782E-3</v>
      </c>
      <c r="D294" s="1">
        <v>6.5624999999999998E-3</v>
      </c>
      <c r="E294" s="1">
        <v>6.5972222222222222E-3</v>
      </c>
      <c r="F294" s="1">
        <v>6.6782407407407415E-3</v>
      </c>
      <c r="G294" s="1">
        <v>6.782407407407408E-3</v>
      </c>
      <c r="H294" s="1">
        <v>6.8865740740740736E-3</v>
      </c>
      <c r="I294" s="1">
        <v>6.3194444444444444E-3</v>
      </c>
      <c r="J294" s="1">
        <v>6.4583333333333333E-3</v>
      </c>
      <c r="K294" s="1">
        <v>6.5393518518518517E-3</v>
      </c>
    </row>
    <row r="295" spans="1:11" x14ac:dyDescent="0.25">
      <c r="A295" s="1">
        <v>2.7372685185185184E-2</v>
      </c>
      <c r="B295" s="1">
        <v>6.4699074074074069E-3</v>
      </c>
      <c r="C295" s="1">
        <v>6.5393518518518517E-3</v>
      </c>
      <c r="D295" s="1">
        <v>6.5740740740740733E-3</v>
      </c>
      <c r="E295" s="1">
        <v>6.6087962962962966E-3</v>
      </c>
      <c r="F295" s="1">
        <v>6.6898148148148142E-3</v>
      </c>
      <c r="G295" s="1">
        <v>6.7939814814814816E-3</v>
      </c>
      <c r="H295" s="1">
        <v>6.8981481481481489E-3</v>
      </c>
      <c r="I295" s="1">
        <v>6.3310185185185197E-3</v>
      </c>
      <c r="J295" s="1">
        <v>6.4699074074074069E-3</v>
      </c>
      <c r="K295" s="1">
        <v>6.5509259259259262E-3</v>
      </c>
    </row>
    <row r="296" spans="1:11" x14ac:dyDescent="0.25">
      <c r="A296" s="1">
        <v>2.7430555555555555E-2</v>
      </c>
      <c r="B296" s="1">
        <v>6.4930555555555549E-3</v>
      </c>
      <c r="C296" s="1">
        <v>6.5624999999999998E-3</v>
      </c>
      <c r="D296" s="1">
        <v>6.5972222222222222E-3</v>
      </c>
      <c r="E296" s="1">
        <v>6.6319444444444446E-3</v>
      </c>
      <c r="F296" s="1">
        <v>6.7129629629629622E-3</v>
      </c>
      <c r="G296" s="1">
        <v>6.8171296296296287E-3</v>
      </c>
      <c r="H296" s="1">
        <v>6.9212962962962969E-3</v>
      </c>
      <c r="I296" s="1">
        <v>6.3541666666666668E-3</v>
      </c>
      <c r="J296" s="1">
        <v>6.4930555555555549E-3</v>
      </c>
      <c r="K296" s="1">
        <v>6.5740740740740733E-3</v>
      </c>
    </row>
    <row r="297" spans="1:11" x14ac:dyDescent="0.25">
      <c r="A297" s="1">
        <v>2.7488425925925927E-2</v>
      </c>
      <c r="B297" s="1">
        <v>6.5046296296296302E-3</v>
      </c>
      <c r="C297" s="1">
        <v>6.5740740740740733E-3</v>
      </c>
      <c r="D297" s="1">
        <v>6.6087962962962966E-3</v>
      </c>
      <c r="E297" s="1">
        <v>6.6435185185185182E-3</v>
      </c>
      <c r="F297" s="1">
        <v>6.7245370370370367E-3</v>
      </c>
      <c r="G297" s="1">
        <v>6.828703703703704E-3</v>
      </c>
      <c r="H297" s="1">
        <v>6.9328703703703696E-3</v>
      </c>
      <c r="I297" s="1">
        <v>6.3657407407407404E-3</v>
      </c>
      <c r="J297" s="1">
        <v>6.5046296296296302E-3</v>
      </c>
      <c r="K297" s="1">
        <v>6.5856481481481469E-3</v>
      </c>
    </row>
    <row r="298" spans="1:11" x14ac:dyDescent="0.25">
      <c r="A298" s="1">
        <v>2.7546296296296294E-2</v>
      </c>
      <c r="B298" s="1">
        <v>6.5162037037037037E-3</v>
      </c>
      <c r="C298" s="1">
        <v>6.5856481481481469E-3</v>
      </c>
      <c r="D298" s="1">
        <v>6.6203703703703702E-3</v>
      </c>
      <c r="E298" s="1">
        <v>6.6550925925925935E-3</v>
      </c>
      <c r="F298" s="1">
        <v>6.7361111111111103E-3</v>
      </c>
      <c r="G298" s="1">
        <v>6.8402777777777776E-3</v>
      </c>
      <c r="H298" s="1">
        <v>6.9444444444444441E-3</v>
      </c>
      <c r="I298" s="1">
        <v>6.3773148148148148E-3</v>
      </c>
      <c r="J298" s="1">
        <v>6.5162037037037037E-3</v>
      </c>
      <c r="K298" s="1">
        <v>6.5972222222222222E-3</v>
      </c>
    </row>
    <row r="299" spans="1:11" x14ac:dyDescent="0.25">
      <c r="A299" s="1">
        <v>2.7604166666666666E-2</v>
      </c>
      <c r="B299" s="1">
        <v>6.5277777777777782E-3</v>
      </c>
      <c r="C299" s="1">
        <v>6.5972222222222222E-3</v>
      </c>
      <c r="D299" s="1">
        <v>6.6319444444444446E-3</v>
      </c>
      <c r="E299" s="1">
        <v>6.6666666666666671E-3</v>
      </c>
      <c r="F299" s="1">
        <v>6.7476851851851856E-3</v>
      </c>
      <c r="G299" s="1">
        <v>6.851851851851852E-3</v>
      </c>
      <c r="H299" s="1">
        <v>6.9560185185185185E-3</v>
      </c>
      <c r="I299" s="1">
        <v>6.3888888888888884E-3</v>
      </c>
      <c r="J299" s="1">
        <v>6.5277777777777782E-3</v>
      </c>
      <c r="K299" s="1">
        <v>6.6087962962962966E-3</v>
      </c>
    </row>
    <row r="300" spans="1:11" x14ac:dyDescent="0.25">
      <c r="A300" s="1">
        <v>2.7662037037037041E-2</v>
      </c>
      <c r="B300" s="1">
        <v>6.5509259259259262E-3</v>
      </c>
      <c r="C300" s="1">
        <v>6.6203703703703702E-3</v>
      </c>
      <c r="D300" s="1">
        <v>6.6550925925925935E-3</v>
      </c>
      <c r="E300" s="1">
        <v>6.6898148148148142E-3</v>
      </c>
      <c r="F300" s="1">
        <v>6.7708333333333336E-3</v>
      </c>
      <c r="G300" s="1">
        <v>6.875E-3</v>
      </c>
      <c r="H300" s="1">
        <v>6.9791666666666674E-3</v>
      </c>
      <c r="I300" s="1">
        <v>6.4120370370370364E-3</v>
      </c>
      <c r="J300" s="1">
        <v>6.5509259259259262E-3</v>
      </c>
      <c r="K300" s="1">
        <v>6.6319444444444446E-3</v>
      </c>
    </row>
    <row r="301" spans="1:11" x14ac:dyDescent="0.25">
      <c r="A301" s="1">
        <v>2.7719907407407405E-2</v>
      </c>
      <c r="B301" s="1">
        <v>6.5624999999999998E-3</v>
      </c>
      <c r="C301" s="1">
        <v>6.6319444444444446E-3</v>
      </c>
      <c r="D301" s="1">
        <v>6.6666666666666671E-3</v>
      </c>
      <c r="E301" s="1">
        <v>6.7013888888888887E-3</v>
      </c>
      <c r="F301" s="1">
        <v>6.782407407407408E-3</v>
      </c>
      <c r="G301" s="1">
        <v>6.8865740740740736E-3</v>
      </c>
      <c r="H301" s="1">
        <v>6.9907407407407409E-3</v>
      </c>
      <c r="I301" s="1">
        <v>6.4236111111111117E-3</v>
      </c>
      <c r="J301" s="1">
        <v>6.5624999999999998E-3</v>
      </c>
      <c r="K301" s="1">
        <v>6.6435185185185182E-3</v>
      </c>
    </row>
    <row r="302" spans="1:11" x14ac:dyDescent="0.25">
      <c r="A302" s="1">
        <v>2.7777777777777776E-2</v>
      </c>
      <c r="B302" s="1">
        <v>6.5740740740740733E-3</v>
      </c>
      <c r="C302" s="1">
        <v>6.6435185185185182E-3</v>
      </c>
      <c r="D302" s="1">
        <v>6.6782407407407415E-3</v>
      </c>
      <c r="E302" s="1">
        <v>6.7129629629629622E-3</v>
      </c>
      <c r="F302" s="1">
        <v>6.7939814814814816E-3</v>
      </c>
      <c r="G302" s="1">
        <v>6.8981481481481489E-3</v>
      </c>
      <c r="H302" s="1">
        <v>7.0023148148148154E-3</v>
      </c>
      <c r="I302" s="1">
        <v>6.4351851851851861E-3</v>
      </c>
      <c r="J302" s="1">
        <v>6.5740740740740733E-3</v>
      </c>
      <c r="K302" s="1">
        <v>6.6550925925925935E-3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NOVICE MARATHON</vt:lpstr>
      <vt:lpstr>HALF MARATHON</vt:lpstr>
      <vt:lpstr>4.1 TRACK</vt:lpstr>
      <vt:lpstr>4.2 TEMPO</vt:lpstr>
      <vt:lpstr>4.3 LONG</vt:lpstr>
      <vt:lpstr>'HALF MARATHON'!Print_Titles</vt:lpstr>
      <vt:lpstr>'NOVICE MARATHON'!Print_Titles</vt:lpstr>
      <vt:lpstr>TRACK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 Wolff</cp:lastModifiedBy>
  <cp:lastPrinted>2014-12-01T18:07:42Z</cp:lastPrinted>
  <dcterms:created xsi:type="dcterms:W3CDTF">2010-10-18T12:25:01Z</dcterms:created>
  <dcterms:modified xsi:type="dcterms:W3CDTF">2014-12-01T18:07:43Z</dcterms:modified>
</cp:coreProperties>
</file>